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15" windowWidth="19200" windowHeight="11700"/>
  </bookViews>
  <sheets>
    <sheet name="Продукты ABBYY" sheetId="1" r:id="rId1"/>
  </sheets>
  <externalReferences>
    <externalReference r:id="rId2"/>
  </externalReferences>
  <definedNames>
    <definedName name="_xlnm._FilterDatabase" localSheetId="0" hidden="1">'Продукты ABBYY'!$A$2:$F$2</definedName>
    <definedName name="_xlnm.Print_Area" localSheetId="0">'Продукты ABBYY'!$A$1:$F$208</definedName>
  </definedNames>
  <calcPr calcId="145621"/>
</workbook>
</file>

<file path=xl/calcChain.xml><?xml version="1.0" encoding="utf-8"?>
<calcChain xmlns="http://schemas.openxmlformats.org/spreadsheetml/2006/main">
  <c r="D161" i="1" l="1"/>
  <c r="E195" i="1"/>
  <c r="D195" i="1" l="1"/>
  <c r="F195" i="1"/>
  <c r="F159" i="1"/>
  <c r="E159" i="1"/>
  <c r="D159" i="1"/>
  <c r="F161" i="1"/>
  <c r="E161" i="1"/>
  <c r="F160" i="1"/>
  <c r="E160" i="1"/>
  <c r="D160" i="1"/>
  <c r="E109" i="1"/>
  <c r="E108" i="1"/>
  <c r="F109" i="1"/>
  <c r="D109" i="1"/>
  <c r="F108" i="1"/>
  <c r="D108" i="1" l="1"/>
  <c r="F14" i="1" l="1"/>
  <c r="E14" i="1"/>
  <c r="D14" i="1"/>
  <c r="D4" i="1" l="1"/>
  <c r="F147" i="1"/>
  <c r="E147" i="1"/>
  <c r="D147" i="1"/>
  <c r="F146" i="1"/>
  <c r="E146" i="1"/>
  <c r="D146" i="1"/>
  <c r="F145" i="1"/>
  <c r="E145" i="1"/>
  <c r="D145" i="1"/>
  <c r="F143" i="1"/>
  <c r="E143" i="1"/>
  <c r="D143" i="1"/>
  <c r="F142" i="1"/>
  <c r="E142" i="1"/>
  <c r="D142" i="1"/>
  <c r="F141" i="1"/>
  <c r="E141" i="1"/>
  <c r="D141" i="1"/>
  <c r="F139" i="1"/>
  <c r="E139" i="1"/>
  <c r="D139" i="1"/>
  <c r="A51" i="1"/>
  <c r="A52" i="1"/>
  <c r="A53" i="1"/>
  <c r="A54" i="1"/>
  <c r="A55" i="1"/>
  <c r="A56" i="1"/>
  <c r="A44" i="1"/>
  <c r="A45" i="1"/>
  <c r="A46" i="1"/>
  <c r="A47" i="1"/>
  <c r="A48" i="1"/>
  <c r="A49" i="1"/>
  <c r="A35" i="1"/>
  <c r="A36" i="1"/>
  <c r="A37" i="1"/>
  <c r="A38" i="1"/>
  <c r="A39" i="1"/>
  <c r="A40" i="1"/>
  <c r="A28" i="1"/>
  <c r="A29" i="1"/>
  <c r="A30" i="1"/>
  <c r="A31" i="1"/>
  <c r="A32" i="1"/>
  <c r="A33" i="1"/>
  <c r="F19" i="1"/>
  <c r="E19" i="1"/>
  <c r="D19" i="1"/>
  <c r="F18" i="1"/>
  <c r="E18" i="1"/>
  <c r="D18" i="1"/>
  <c r="A19" i="1"/>
  <c r="A18" i="1"/>
  <c r="A12" i="1"/>
  <c r="A10" i="1"/>
  <c r="A11" i="1"/>
  <c r="A8" i="1"/>
  <c r="A13" i="1"/>
  <c r="A9" i="1"/>
  <c r="F10" i="1"/>
  <c r="F11" i="1"/>
  <c r="F12" i="1"/>
  <c r="F13" i="1"/>
  <c r="E10" i="1"/>
  <c r="E11" i="1"/>
  <c r="E12" i="1"/>
  <c r="E13" i="1"/>
  <c r="D9" i="1"/>
  <c r="D10" i="1"/>
  <c r="D11" i="1"/>
  <c r="D12" i="1"/>
  <c r="D13" i="1"/>
  <c r="F8" i="1"/>
  <c r="E8" i="1"/>
  <c r="D8" i="1"/>
  <c r="F6" i="1"/>
  <c r="F7" i="1"/>
  <c r="E6" i="1"/>
  <c r="E7" i="1"/>
  <c r="D7" i="1"/>
  <c r="D6" i="1"/>
  <c r="F5" i="1"/>
  <c r="E5" i="1"/>
  <c r="D5" i="1"/>
  <c r="F4" i="1"/>
  <c r="E4" i="1"/>
  <c r="F98" i="1"/>
  <c r="E98" i="1"/>
  <c r="D98" i="1"/>
  <c r="F100" i="1"/>
  <c r="F99" i="1"/>
  <c r="E100" i="1"/>
  <c r="D100" i="1"/>
  <c r="E99" i="1"/>
  <c r="D99" i="1"/>
  <c r="F190" i="1"/>
  <c r="F191" i="1"/>
  <c r="F192" i="1"/>
  <c r="F193" i="1"/>
  <c r="F189" i="1"/>
  <c r="E190" i="1"/>
  <c r="E191" i="1"/>
  <c r="E192" i="1"/>
  <c r="E193" i="1"/>
  <c r="E189" i="1"/>
  <c r="D190" i="1"/>
  <c r="D191" i="1"/>
  <c r="D192" i="1"/>
  <c r="D193" i="1"/>
  <c r="D189" i="1"/>
  <c r="F184" i="1"/>
  <c r="F185" i="1"/>
  <c r="F186" i="1"/>
  <c r="F187" i="1"/>
  <c r="F183" i="1"/>
  <c r="E184" i="1"/>
  <c r="E185" i="1"/>
  <c r="E186" i="1"/>
  <c r="E187" i="1"/>
  <c r="E183" i="1"/>
  <c r="D184" i="1"/>
  <c r="D185" i="1"/>
  <c r="D186" i="1"/>
  <c r="D187" i="1"/>
  <c r="D183" i="1"/>
  <c r="F173" i="1"/>
  <c r="F174" i="1"/>
  <c r="F175" i="1"/>
  <c r="F176" i="1"/>
  <c r="F172" i="1"/>
  <c r="E173" i="1"/>
  <c r="E174" i="1"/>
  <c r="E175" i="1"/>
  <c r="E176" i="1"/>
  <c r="E172" i="1"/>
  <c r="D173" i="1"/>
  <c r="D174" i="1"/>
  <c r="D175" i="1"/>
  <c r="D176" i="1"/>
  <c r="D172" i="1"/>
  <c r="F168" i="1"/>
  <c r="F169" i="1"/>
  <c r="F170" i="1"/>
  <c r="F166" i="1"/>
  <c r="E168" i="1"/>
  <c r="E169" i="1"/>
  <c r="E170" i="1"/>
  <c r="E166" i="1"/>
  <c r="D168" i="1"/>
  <c r="D169" i="1"/>
  <c r="D170" i="1"/>
  <c r="D166" i="1"/>
  <c r="F162" i="1"/>
  <c r="E162" i="1"/>
  <c r="D162" i="1"/>
  <c r="F149" i="1"/>
  <c r="E149" i="1"/>
  <c r="D149" i="1"/>
  <c r="F135" i="1"/>
  <c r="F136" i="1"/>
  <c r="F137" i="1"/>
  <c r="F138" i="1"/>
  <c r="F134" i="1"/>
  <c r="E135" i="1"/>
  <c r="E136" i="1"/>
  <c r="E137" i="1"/>
  <c r="E138" i="1"/>
  <c r="E134" i="1"/>
  <c r="D135" i="1"/>
  <c r="D136" i="1"/>
  <c r="D137" i="1"/>
  <c r="D138" i="1"/>
  <c r="D134" i="1"/>
  <c r="F128" i="1"/>
  <c r="F129" i="1"/>
  <c r="F130" i="1"/>
  <c r="F131" i="1"/>
  <c r="F132" i="1"/>
  <c r="F127" i="1"/>
  <c r="E128" i="1"/>
  <c r="E129" i="1"/>
  <c r="E130" i="1"/>
  <c r="E131" i="1"/>
  <c r="E132" i="1"/>
  <c r="E127" i="1"/>
  <c r="D128" i="1"/>
  <c r="D129" i="1"/>
  <c r="D130" i="1"/>
  <c r="D131" i="1"/>
  <c r="D132" i="1"/>
  <c r="D127" i="1"/>
  <c r="F121" i="1"/>
  <c r="F122" i="1"/>
  <c r="F123" i="1"/>
  <c r="F124" i="1"/>
  <c r="F125" i="1"/>
  <c r="F120" i="1"/>
  <c r="E121" i="1"/>
  <c r="E122" i="1"/>
  <c r="E123" i="1"/>
  <c r="E124" i="1"/>
  <c r="E125" i="1"/>
  <c r="E120" i="1"/>
  <c r="D121" i="1"/>
  <c r="D122" i="1"/>
  <c r="D123" i="1"/>
  <c r="D124" i="1"/>
  <c r="D125" i="1"/>
  <c r="D120" i="1"/>
  <c r="F115" i="1"/>
  <c r="F116" i="1"/>
  <c r="F117" i="1"/>
  <c r="F118" i="1"/>
  <c r="E115" i="1"/>
  <c r="E116" i="1"/>
  <c r="E117" i="1"/>
  <c r="E118" i="1"/>
  <c r="D115" i="1"/>
  <c r="D116" i="1"/>
  <c r="D117" i="1"/>
  <c r="D118" i="1"/>
  <c r="F111" i="1"/>
  <c r="E111" i="1"/>
  <c r="D111" i="1"/>
  <c r="F110" i="1"/>
  <c r="E110" i="1"/>
  <c r="D110" i="1"/>
  <c r="F106" i="1"/>
  <c r="F107" i="1"/>
  <c r="F105" i="1"/>
  <c r="E106" i="1"/>
  <c r="E107" i="1"/>
  <c r="E105" i="1"/>
  <c r="D106" i="1"/>
  <c r="D107" i="1"/>
  <c r="D105" i="1"/>
  <c r="F86" i="1"/>
  <c r="F87" i="1"/>
  <c r="F88" i="1"/>
  <c r="F89" i="1"/>
  <c r="F90" i="1"/>
  <c r="F85" i="1"/>
  <c r="E86" i="1"/>
  <c r="E87" i="1"/>
  <c r="E88" i="1"/>
  <c r="E89" i="1"/>
  <c r="E90" i="1"/>
  <c r="E85" i="1"/>
  <c r="D86" i="1"/>
  <c r="D87" i="1"/>
  <c r="D88" i="1"/>
  <c r="D89" i="1"/>
  <c r="D90" i="1"/>
  <c r="D85" i="1"/>
  <c r="F78" i="1"/>
  <c r="F79" i="1"/>
  <c r="F80" i="1"/>
  <c r="F81" i="1"/>
  <c r="F82" i="1"/>
  <c r="F83" i="1"/>
  <c r="F77" i="1"/>
  <c r="E78" i="1"/>
  <c r="E79" i="1"/>
  <c r="E80" i="1"/>
  <c r="E81" i="1"/>
  <c r="E82" i="1"/>
  <c r="E83" i="1"/>
  <c r="E77" i="1"/>
  <c r="D78" i="1"/>
  <c r="D79" i="1"/>
  <c r="D80" i="1"/>
  <c r="D81" i="1"/>
  <c r="D82" i="1"/>
  <c r="D83" i="1"/>
  <c r="D77" i="1"/>
  <c r="F69" i="1"/>
  <c r="F70" i="1"/>
  <c r="F71" i="1"/>
  <c r="F72" i="1"/>
  <c r="F73" i="1"/>
  <c r="F68" i="1"/>
  <c r="E69" i="1"/>
  <c r="E70" i="1"/>
  <c r="E71" i="1"/>
  <c r="E72" i="1"/>
  <c r="E73" i="1"/>
  <c r="E68" i="1"/>
  <c r="D69" i="1"/>
  <c r="D70" i="1"/>
  <c r="D71" i="1"/>
  <c r="D72" i="1"/>
  <c r="D73" i="1"/>
  <c r="D68" i="1"/>
  <c r="F61" i="1"/>
  <c r="F62" i="1"/>
  <c r="F63" i="1"/>
  <c r="F64" i="1"/>
  <c r="F65" i="1"/>
  <c r="F66" i="1"/>
  <c r="F60" i="1"/>
  <c r="E61" i="1"/>
  <c r="E62" i="1"/>
  <c r="E63" i="1"/>
  <c r="E64" i="1"/>
  <c r="E65" i="1"/>
  <c r="E66" i="1"/>
  <c r="E60" i="1"/>
  <c r="D61" i="1"/>
  <c r="D62" i="1"/>
  <c r="D63" i="1"/>
  <c r="D64" i="1"/>
  <c r="D65" i="1"/>
  <c r="D66" i="1"/>
  <c r="D60" i="1"/>
  <c r="F52" i="1"/>
  <c r="F53" i="1"/>
  <c r="F54" i="1"/>
  <c r="F55" i="1"/>
  <c r="F56" i="1"/>
  <c r="F51" i="1"/>
  <c r="E52" i="1"/>
  <c r="E53" i="1"/>
  <c r="E54" i="1"/>
  <c r="E55" i="1"/>
  <c r="E56" i="1"/>
  <c r="E51" i="1"/>
  <c r="D52" i="1"/>
  <c r="D53" i="1"/>
  <c r="D54" i="1"/>
  <c r="D55" i="1"/>
  <c r="D56" i="1"/>
  <c r="D51" i="1"/>
  <c r="F43" i="1"/>
  <c r="F44" i="1"/>
  <c r="F45" i="1"/>
  <c r="F46" i="1"/>
  <c r="F47" i="1"/>
  <c r="F48" i="1"/>
  <c r="F49" i="1"/>
  <c r="F42" i="1"/>
  <c r="E43" i="1"/>
  <c r="E44" i="1"/>
  <c r="E45" i="1"/>
  <c r="E46" i="1"/>
  <c r="E47" i="1"/>
  <c r="E48" i="1"/>
  <c r="E49" i="1"/>
  <c r="E42" i="1"/>
  <c r="D43" i="1"/>
  <c r="D44" i="1"/>
  <c r="D45" i="1"/>
  <c r="D46" i="1"/>
  <c r="D47" i="1"/>
  <c r="D48" i="1"/>
  <c r="D49" i="1"/>
  <c r="D42" i="1"/>
  <c r="F36" i="1"/>
  <c r="F37" i="1"/>
  <c r="F38" i="1"/>
  <c r="F39" i="1"/>
  <c r="F40" i="1"/>
  <c r="F35" i="1"/>
  <c r="E36" i="1"/>
  <c r="E37" i="1"/>
  <c r="E38" i="1"/>
  <c r="E39" i="1"/>
  <c r="E40" i="1"/>
  <c r="E35" i="1"/>
  <c r="D36" i="1"/>
  <c r="D37" i="1"/>
  <c r="D38" i="1"/>
  <c r="D39" i="1"/>
  <c r="D40" i="1"/>
  <c r="D35" i="1"/>
  <c r="F27" i="1"/>
  <c r="F28" i="1"/>
  <c r="F29" i="1"/>
  <c r="F30" i="1"/>
  <c r="F31" i="1"/>
  <c r="F32" i="1"/>
  <c r="F33" i="1"/>
  <c r="F26" i="1"/>
  <c r="E27" i="1"/>
  <c r="E28" i="1"/>
  <c r="E29" i="1"/>
  <c r="E30" i="1"/>
  <c r="E31" i="1"/>
  <c r="E32" i="1"/>
  <c r="E33" i="1"/>
  <c r="E26" i="1"/>
  <c r="D27" i="1"/>
  <c r="D28" i="1"/>
  <c r="D29" i="1"/>
  <c r="D30" i="1"/>
  <c r="D31" i="1"/>
  <c r="D32" i="1"/>
  <c r="D33" i="1"/>
  <c r="D26" i="1"/>
  <c r="F24" i="1"/>
  <c r="F23" i="1"/>
  <c r="E24" i="1"/>
  <c r="E23" i="1"/>
  <c r="D24" i="1"/>
  <c r="D23" i="1"/>
  <c r="F9" i="1"/>
  <c r="E9" i="1"/>
  <c r="F103" i="1"/>
  <c r="F104" i="1"/>
  <c r="F102" i="1"/>
  <c r="D103" i="1"/>
  <c r="E103" i="1"/>
  <c r="D104" i="1"/>
  <c r="E104" i="1"/>
  <c r="D102" i="1"/>
  <c r="E102" i="1"/>
  <c r="F179" i="1"/>
  <c r="E179" i="1"/>
  <c r="D179" i="1"/>
  <c r="F178" i="1"/>
  <c r="E178" i="1"/>
  <c r="D178" i="1"/>
  <c r="E167" i="1"/>
  <c r="D167" i="1" l="1"/>
  <c r="F167" i="1"/>
</calcChain>
</file>

<file path=xl/sharedStrings.xml><?xml version="1.0" encoding="utf-8"?>
<sst xmlns="http://schemas.openxmlformats.org/spreadsheetml/2006/main" count="350" uniqueCount="321">
  <si>
    <r>
      <t>Лицензии типа "Per Seat"</t>
    </r>
    <r>
      <rPr>
        <sz val="8"/>
        <rFont val="Arial"/>
        <family val="2"/>
        <charset val="204"/>
      </rPr>
      <t xml:space="preserve"> (или лицензии на рабочее место) можно установить и использовать только на одном рабочем месте.</t>
    </r>
  </si>
  <si>
    <r>
      <t>Лицензии типа "Concurrent"</t>
    </r>
    <r>
      <rPr>
        <sz val="8"/>
        <rFont val="Arial"/>
        <family val="2"/>
        <charset val="204"/>
      </rPr>
      <t xml:space="preserve"> (или лицензии на одновременный доступ) можно установить и использовать на неограниченном количестве компьютеров, при этом одновременно систему можно будет использовать на любом количестве рабочих станций, не превышающем количества имеющихся лицензий.</t>
    </r>
  </si>
  <si>
    <t xml:space="preserve">                                            </t>
  </si>
  <si>
    <t xml:space="preserve"> </t>
  </si>
  <si>
    <t>Артикулы</t>
  </si>
  <si>
    <t>Название продукта</t>
  </si>
  <si>
    <t>Per Seat</t>
  </si>
  <si>
    <t>Concurrent</t>
  </si>
  <si>
    <t>Вид лицензий</t>
  </si>
  <si>
    <t xml:space="preserve">* - продается только при заключении дополнительного договора </t>
  </si>
  <si>
    <t>* - продается только при заключении дополнительного договора</t>
  </si>
  <si>
    <t>ABBYY FineReader Банк 6.0*</t>
  </si>
  <si>
    <t>пользователе, для заказа неименных лицензий - не требуется.</t>
  </si>
  <si>
    <t>Специальные предложения для образовательных учреждений</t>
  </si>
  <si>
    <t>пользователе, для заказа неименных лицензий - не требуется</t>
  </si>
  <si>
    <t>Системы потокового ввода документов и форм</t>
  </si>
  <si>
    <t xml:space="preserve">Система распознавания текстов ABBYY FineReader </t>
  </si>
  <si>
    <t>Узнайте на www.ABBYY.ru об отличиях различных версий продуктах компании ООО "Аби".</t>
  </si>
  <si>
    <t>End User Price (тенге)</t>
  </si>
  <si>
    <t>Reseller Price, (тенге)</t>
  </si>
  <si>
    <t>Large Reseller Price, (тенге)</t>
  </si>
  <si>
    <t>Distributor Price, (тенге)</t>
  </si>
  <si>
    <t>Все цены в прайс-листе указаны в тенге с учетом НДС. Действительны на террритории Казахстана.</t>
  </si>
  <si>
    <t>AT30-1S1B01-102</t>
  </si>
  <si>
    <t>AT30-1S2B01-102</t>
  </si>
  <si>
    <t xml:space="preserve">Дополнительные лицензии для ABBYY PDF Transformer 3.0. Для заказа именных лицензий требуется заполнение анкеты о конечном </t>
  </si>
  <si>
    <t>ABBYY PDF Transformer 3.0. Пакеты лицензий Per Seat</t>
  </si>
  <si>
    <t>AT30-1S1P05-102</t>
  </si>
  <si>
    <t>ABBYY PDF Transformer 3.0.Пакет из 5 неименных лицензий Per Seat</t>
  </si>
  <si>
    <t>AT30-1S1P10-102</t>
  </si>
  <si>
    <t>ABBYY PDF Transformer 3.0.Пакет из 10 неименных лицензий Per Seat</t>
  </si>
  <si>
    <t>AT30-1S1V50-102</t>
  </si>
  <si>
    <t>ABBYY PDF Transformer 3.0. Одна именная лицензия Per Seat (при заказе пакета 21-50 лицензий)</t>
  </si>
  <si>
    <t>AT30-1S1V00-102</t>
  </si>
  <si>
    <t>ABBYY PDF Transformer 3.0. Одна именная лицензия Per Seat (при заказе пакета 51-100 лицензий)</t>
  </si>
  <si>
    <t>AT30-1S1V01-102</t>
  </si>
  <si>
    <t>ABBYY PDF Transformer 3.0. Одна именная лицензия Per Seat (при заказе пакета от 101 лицензии)</t>
  </si>
  <si>
    <t>Обновление с предыдущей версии - ABBYY PDF Transformer 3.0 Upgrade. Пакеты лицензий Per Seat</t>
  </si>
  <si>
    <t>AT30-1S2V10-102</t>
  </si>
  <si>
    <t>ABBYY PDF Transformer 3.0 Upgrade. Одна именная лицензия Per Seat (при заказе пакета 3-10 лицензий)</t>
  </si>
  <si>
    <t>AT30-1S2V20-102</t>
  </si>
  <si>
    <t>ABBYY PDF Transformer 3.0 Upgrade. Одна именная лицензия Per Seat (при заказе пакета 11-20 лицензий)</t>
  </si>
  <si>
    <t>AT30-1S2V50-102</t>
  </si>
  <si>
    <t>ABBYY PDF Transformer 3.0 Upgrade. Одна именная лицензия Per Seat (при заказе пакета 21-50 лицензий)</t>
  </si>
  <si>
    <t>AT30-1S2V00-102</t>
  </si>
  <si>
    <t>ABBYY PDF Transformer 3.0 Upgrade. Одна именная лицензия Per Seat (при заказе пакета 51-100 лицензий)</t>
  </si>
  <si>
    <t>AT30-1S2V01-102</t>
  </si>
  <si>
    <t>ABBYY PDF Transformer 3.0 Upgrade. Одна именная лицензия Per Seat (при заказе пакета от 101 лицензии)</t>
  </si>
  <si>
    <t>AT20-1S1B01-102</t>
  </si>
  <si>
    <t>AT20-1S2B01-102</t>
  </si>
  <si>
    <t xml:space="preserve">Дополнительные лицензии для ABBYY PDF Transformer 2.0. Для заказа именных лицензий требуется заполнение анкеты о конечном </t>
  </si>
  <si>
    <t>ABBYY PDF Transformer 2.0. Пакеты лицензий Per Seat</t>
  </si>
  <si>
    <t>AT20-1S1P05-102</t>
  </si>
  <si>
    <t>ABBYY PDF Transformer 2.0.Пакет из 5 неименных лицензий Per Seat</t>
  </si>
  <si>
    <t>AT20-1S1P10-102</t>
  </si>
  <si>
    <t>ABBYY PDF Transformer 2.0.Пакет из 10 неименных лицензий Per Seat</t>
  </si>
  <si>
    <t>AT20-1S1V50-102</t>
  </si>
  <si>
    <t>ABBYY PDF Transformer 2.0. Одна именная лицензия Per Seat (при заказе пакета 21-50 лицензий)</t>
  </si>
  <si>
    <t>AT20-1S1V00-102</t>
  </si>
  <si>
    <t>ABBYY PDF Transformer 2.0. Одна именная лицензия Per Seat (при заказе пакета 51-100 лицензий)</t>
  </si>
  <si>
    <t>AT20-1S1V01-102</t>
  </si>
  <si>
    <t>ABBYY PDF Transformer 2.0. Одна именная лицензия Per Seat (при заказе пакета от 101 лицензии)</t>
  </si>
  <si>
    <t>Обновление с предыдущей версии - ABBYY PDF Transformer 2.0 Upgrade. Пакеты лицензий Per Seat</t>
  </si>
  <si>
    <t>AT20-1S2V10-102</t>
  </si>
  <si>
    <t>ABBYY PDF Transformer 2.0 Upgrade. Одна именная лицензия Per Seat (при заказе пакета 3-10 лицензий)</t>
  </si>
  <si>
    <t>AT20-1S2V20-102</t>
  </si>
  <si>
    <t>ABBYY PDF Transformer 2.0 Upgrade. Одна именная лицензия Per Seat (при заказе пакета 11-20 лицензий)</t>
  </si>
  <si>
    <t>AT20-1S2V50-102</t>
  </si>
  <si>
    <t>ABBYY PDF Transformer 2.0 Upgrade. Одна именная лицензия Per Seat (при заказе пакета 21-50 лицензий)</t>
  </si>
  <si>
    <t>AT20-1S2V00-102</t>
  </si>
  <si>
    <t>ABBYY PDF Transformer 2.0 Upgrade. Одна именная лицензия Per Seat (при заказе пакета 51-100 лицензий)</t>
  </si>
  <si>
    <t>AT20-1S2V01-102</t>
  </si>
  <si>
    <t>ABBYY PDF Transformer 2.0 Upgrade. Одна именная лицензия Per Seat (при заказе пакета от 101 лицензии)</t>
  </si>
  <si>
    <t>ABBYY PDF Transformer  3.0</t>
  </si>
  <si>
    <t>ABBYY PDF Transformer  2.0</t>
  </si>
  <si>
    <t>ABBYY PDF Transformer 3.0 (коробка)</t>
  </si>
  <si>
    <t>ABBYY PDF Transformer 3.0 Upgrade (коробка). Обновление с версии ABBYY PDF Transformer 2.0</t>
  </si>
  <si>
    <t>ABBYY PDF Transformer 3.0 (download)</t>
  </si>
  <si>
    <t>ABBYY PDF Transformer 3.0 Upgrade (download). Обновление с версии ABBYY PDF Transformer 2.0</t>
  </si>
  <si>
    <t>AT30-2S1P01-102</t>
  </si>
  <si>
    <t>AT30-2S2P01-102</t>
  </si>
  <si>
    <t>ABBYY PDF Transformer 2.0 Upgrade (коробка). Обновление с версии ABBYY PDF Transformer 1.0</t>
  </si>
  <si>
    <t>ABBYY PDF Transformer 2.0 (коробка)</t>
  </si>
  <si>
    <t>Рекомендованные цены</t>
  </si>
  <si>
    <t xml:space="preserve">Для предоставления академической скидки требуется официальное письмо на бланке организации  с гербовой </t>
  </si>
  <si>
    <t>ABBYY Recognition Server 3.0</t>
  </si>
  <si>
    <t>Средство разработки ABBYY FineReader Engine 10</t>
  </si>
  <si>
    <t>ABBYY FineReader Engine 10 Developer License*</t>
  </si>
  <si>
    <t>ABBYY FineReader Engine 10 Runtime License*</t>
  </si>
  <si>
    <t>ABBYY FlexiCapture 9.0*</t>
  </si>
  <si>
    <t>Корпоративные  версии ABBYY Lingvo x3 Intranet Server</t>
  </si>
  <si>
    <t xml:space="preserve">AL14-5N1I00-102 </t>
  </si>
  <si>
    <t>AL14-6N1I00-102</t>
  </si>
  <si>
    <t>AL14-7N1I00-102</t>
  </si>
  <si>
    <t>Специальные предложения для образовательных, медицинских учреждений и библиотек.</t>
  </si>
  <si>
    <t xml:space="preserve">ABBYY Lingvo x3 Intranet Server Английская версия (годовая подписка) </t>
  </si>
  <si>
    <t xml:space="preserve">ABBYY Lingvo х3 Intranet Server Европейская версия (годовая подписка) </t>
  </si>
  <si>
    <t xml:space="preserve">ABBYY Lingvo х3 Intranet Server Многоязычная версия (годовая подписка) </t>
  </si>
  <si>
    <t>ABBYY Lingvo x5 Домашняя версия Три языка для Казахстана (коробка)</t>
  </si>
  <si>
    <t>ABBYY Lingvo х5 Домашняя версия 20 языков для Казахстана (коробка)</t>
  </si>
  <si>
    <t>ABBYY Lingvo х5 Домашняя версия 20 языков для Казахстана (download)</t>
  </si>
  <si>
    <t>ABBYY Lingvo х5 Домашняя версия Три языка для Казахстана (download)</t>
  </si>
  <si>
    <t>ABBYY Lingvo х5 Профессиональная версия Три языка для Казахстана (download)</t>
  </si>
  <si>
    <t>ABBYY Lingvo х5 Профессиональная версия 20 языков для Казахстана (download)</t>
  </si>
  <si>
    <t>ABBYY Lingvo х5 Три языка Тематические словари для Казахстана (download)</t>
  </si>
  <si>
    <t>ABBYY Lingvo х5  20 языков Тематические словари для Казахстана (download)</t>
  </si>
  <si>
    <t>Продается пользователям словаря ABBYY Lingvo 12 Английская, Европейская, Многоязычная версии и ABBYY Lingvo x3 Казахская версия Три языка.</t>
  </si>
  <si>
    <t>Обновление на ABBYY Lingvo х5 (download)</t>
  </si>
  <si>
    <t>ABBYY Lingvo x5 Профессиональная версия Три языка для Казахстана (конверт)*</t>
  </si>
  <si>
    <t>ABBYY Lingvo х5 Профессиональная версия 20 языков для Казахстана (конверт)*</t>
  </si>
  <si>
    <t>* - Версии ABBYY Lingvo x5 Профессиональная версия Три языка, 20 языков поставляются в фирменном конверте ABBYY и не предназначены для продажи в розничных магазинах</t>
  </si>
  <si>
    <t>Инсталляционный пакет ABBYY Lingvo х5 Профессиональная версия Три языка для Казахстана</t>
  </si>
  <si>
    <t>Инсталляционный пакет ABBYY Lingvo х5 Профессиональная версия 20 языков для Казахстана</t>
  </si>
  <si>
    <t>ABBYY Lingvo x5. Инсталляционный пакет</t>
  </si>
  <si>
    <t xml:space="preserve">Дополнительные лицензии для ABBYY Lingvo x5. Для заказа именных лицензий требуется заполнение анкеты о конечном </t>
  </si>
  <si>
    <t>ABBYY Lingvo х5 Профессиональная версия Три языка для Казахстана. Пакеты лицензий Per Seat</t>
  </si>
  <si>
    <t xml:space="preserve">ABBYY Lingvo х5 Профессиональная версия 20 языков для Казахстана. Пакет из 5 неименных лицензий Per Seat </t>
  </si>
  <si>
    <t xml:space="preserve">ABBYY Lingvo х5 Профессиональная версия 20 языков для Казахстана. Пакет из 10 неименных лицензий Per Seat </t>
  </si>
  <si>
    <t>ABBYY Lingvo х5 Профессиональная версия 20 языков для Казахстана. Пакеты лицензий Per Seat</t>
  </si>
  <si>
    <t>ABBYY Lingvo х5 Профессиональная версия 20 языков для Казахстана. Одна именная лицензия Per Seat (при заказе пакета 21-50 лицензий)</t>
  </si>
  <si>
    <t>ABBYY Lingvo х5 Профессиональная версия 20 языков для Казахстана. Одна именная лицензия Per Seat (при заказе пакета 51-100 лицензий)</t>
  </si>
  <si>
    <t>ABBYY Lingvo х5 Профессиональная версия 20 языков для Казахстана. Одна именная лицензия Per Seat (при заказе пакета 101-200 лицензий)</t>
  </si>
  <si>
    <t>ABBYY Lingvo х5 Профессиональная версия 20 языков для Казахстана. Одна именная лицензия Per Seat (при заказе пакета от 201-500 лицензий)</t>
  </si>
  <si>
    <t>ABBYY Lingvo х5 Профессиональная версия 20 языков для Казахстана. Одна именная лицензия Per Seat (при заказе пакета от 501-1000 лицензий)</t>
  </si>
  <si>
    <t>ABBYY Lingvo х5 Профессиональная версия 20 языков для Казахстана. Одна именная лицензия Per Seat (при заказе пакета от 1001 лицензии)</t>
  </si>
  <si>
    <t>ABBYY Lingvo х5 Профессиональная версия 20 языков для Казахстана. Пакеты лицензий Concurrent</t>
  </si>
  <si>
    <t>ABBYY Lingvo х5 Профессиональная версия 20 языков для Казахстаная. Одна именная лицензия Concurrent (при заказе пакета 21-50 лицензий)</t>
  </si>
  <si>
    <t>ABBYY Lingvo х5 Профессиональная версия 20 языков для Казахстана. Одна именная лицензия Concurrent (при заказе пакета 51-100 лицензий)</t>
  </si>
  <si>
    <t>ABBYY Lingvo х5 Профессиональная версия 20 языков для Казахстана. Одна именная лицензия Concurrent (при заказе пакета 101-200 лицензий)</t>
  </si>
  <si>
    <t>ABBYY Lingvo х5 Профессиональная версия 20 языков для Казахстана. Одна именная лицензия Concurrent (при заказе пакета от 201-500 лицензий)</t>
  </si>
  <si>
    <t>ABBYY Lingvo х5 Профессиональная версия 20 языков для Казахстана. Одна именная лицензия Concurrent (при заказе пакета от 501-1000 лицензий)</t>
  </si>
  <si>
    <t>ABBYY Lingvo х5 Профессиональная версия 20 языков для Казахстана. Одна именная лицензия Concurrent (при заказе пакета от 1001 лицензии)</t>
  </si>
  <si>
    <t xml:space="preserve">Обновление на ABBYY Lingvo х5 Профессиональная версия 20 языков для Казахстана </t>
  </si>
  <si>
    <t>ABBYY Lingvo х5 Профессиональная версия 20 языков для Казахстана Upgrade. Пакеты лицензий Per Seat</t>
  </si>
  <si>
    <t>ABBYY Lingvo х5 Профессиональная версия 20 языков для Казахстана Upgrade. Одна именная лицензия Per Seat (при заказе пакета 3-20 лицензий)</t>
  </si>
  <si>
    <t>ABBYY Lingvo х5 Профессиональная версия 20 языков для Казахстана Upgrade. Одна именная лицензия Per Seat (при заказе пакета 21-50 лицензий)</t>
  </si>
  <si>
    <t>ABBYY Lingvo х5 Профессиональная версия 20 языков для Казахстана Upgrade. Одна именная лицензия Per Seat (при заказе пакета 51-100 лицензий)</t>
  </si>
  <si>
    <t>ABBYY Lingvo х5 Профессиональная версия 20 языков для Казахстана Upgrade. Одна именная лицензия Per Seat (при заказе пакета 101-200 лицензий)</t>
  </si>
  <si>
    <t>ABBYY Lingvo х5 Профессиональная версия 20 языков для Казахстана Upgrade. Пакеты лицензий Concurrent</t>
  </si>
  <si>
    <t>ABBYY Lingvo х5 Профессиональная версия 20 языков для Казахстана Upgrade. Одна именная лицензия Concurrent (при заказе пакета 21-50 лицензий)</t>
  </si>
  <si>
    <t>ABBYY Lingvo х5 Профессиональная версия 20 языков для Казахстана Upgrade. Одна именная лицензия Per Seat (при заказе пакета от 201-500 лицензий)</t>
  </si>
  <si>
    <t>ABBYY Lingvo х5 Профессиональная версия 20 языков для Казахстана Upgrade. Одна именная лицензия Per Seat (при заказе пакета от 501-1000 лицензий)</t>
  </si>
  <si>
    <t>ABBYY Lingvo х5 Профессиональная версия 20 языков для Казахстана Upgrade. Одна именная лицензия Per Seat (при заказе пакета от 1001 лицензии)</t>
  </si>
  <si>
    <t>ABBYY Lingvo х5 Профессиональная версия 20 языков для Казахстана Upgrade. Одна именная лицензия Concurrent (при заказе пакета 51-100 лицензий)</t>
  </si>
  <si>
    <t>ABBYY Lingvo х5 Профессиональная версия 20 языков для Казахстана Upgrade. Одна именная лицензия Concurrent (при заказе пакета 101-200 лицензий)</t>
  </si>
  <si>
    <t>ABBYY Lingvo х5 Профессиональная версия 20 языков для Казахстана Upgrade. Одна именная лицензия Concurrent (при заказе пакета от 201-500 лицензий)</t>
  </si>
  <si>
    <t>ABBYY Lingvo х5 Профессиональная версия 20 языков для Казахстана Upgrade. Одна именная лицензия Concurrent (при заказе пакета от 501-1000 лицензий)</t>
  </si>
  <si>
    <t>ABBYY Lingvo х5 Профессиональная версия 20 языков для Казахстана Upgrade. Одна именная лицензия Concurrent (при заказе пакета от 1001 лицензии)</t>
  </si>
  <si>
    <t>ABBYY Lingvo х5 Профессиональная версия Три языка для Казахстана Upgrade (download)</t>
  </si>
  <si>
    <t>ABBYY Lingvo х5 Профессиональная версия 20 языков для Казахстана Upgrade (download)</t>
  </si>
  <si>
    <t xml:space="preserve">ABBYY Lingvo х5 Профессиональная версия Три языка для Казахстана.  Пакет из 5 неименных лицензий Per Seat </t>
  </si>
  <si>
    <t xml:space="preserve">ABBYY Lingvo х5 Профессиональная версия Три языка для Казахстана.  Пакет из 10 неименных лицензий Per Seat </t>
  </si>
  <si>
    <t>ABBYY Lingvo х5 Профессиональная версия Три языка для Казахстана.  Одна именная лицензия Per Seat (при заказе пакета 21-50 лицензий)</t>
  </si>
  <si>
    <t>ABBYY Lingvo х5 Профессиональная версия Три языка для Казахстана.  Одна именная лицензия Per Seat (при заказе пакета 51-100 лицензий)</t>
  </si>
  <si>
    <t>ABBYY Lingvo х5 Профессиональная версия Три языка для Казахстана.  Одна именная лицензия Per Seat (при заказе пакета 101-200 лицензий)</t>
  </si>
  <si>
    <t>ABBYY Lingvo х5 Профессиональная версия Три языка для Казахстана. Одна именная лицензия Per Seat (при заказе пакета от 201-500 лицензий)</t>
  </si>
  <si>
    <t>ABBYY Lingvo х5 Профессиональная версия Три языка для Казахстана. Одна именная лицензия Per Seat (при заказе пакета от 501-1000 лицензий)</t>
  </si>
  <si>
    <t>ABBYY Lingvo х5 Профессиональная версия Три языка для Казахстана. Одна именная лицензия Per Seat (при заказе пакета от 1001 лицензии)</t>
  </si>
  <si>
    <t>ABBYY Lingvo х5 Профессиональная версия Три языка для Казахстана. Пакеты лицензий Concurrent</t>
  </si>
  <si>
    <t>ABBYY Lingvo х5 Профессиональная версия Три языка для Казахстана. Одна именная лицензия Concurrent (при заказе пакета 21-50 лицензий)</t>
  </si>
  <si>
    <t>ABBYY Lingvo х5 Профессиональная версия Три языка для Казахстана. Одна именная лицензия Concurrent (при заказе пакета 51-100 лицензий)</t>
  </si>
  <si>
    <t>ABBYY Lingvo х5 Профессиональная версия Три языка для Казахстана. Одна именная лицензия Concurrent (при заказе пакета 101-200 лицензий)</t>
  </si>
  <si>
    <t>ABBYY Lingvo х5 Профессиональная версия Три языка для Казахстана. Одна именная лицензия Concurrent (при заказе пакета от 201-500 лицензий)</t>
  </si>
  <si>
    <t>ABBYY Lingvo х5 Профессиональная версия Три языка для Казахстана. Одна именная лицензия Concurrent (при заказе пакета от 501-1000 лицензий)</t>
  </si>
  <si>
    <t>ABBYY Lingvo х5 Профессиональная версия Три языка для Казахстана. Одна именная лицензия Concurrent (при заказе пакета от 1001 лицензии)</t>
  </si>
  <si>
    <t>ABBYY Lingvo х5 Казахская версия Три языка Upgrade. Пакеты лицензий Per Seat</t>
  </si>
  <si>
    <t>ABBYY Lingvo х5 Профессиональная версия Три языка для Казахстана Upgrade. Одна именная лицензия Per Seat (при заказе пакета 3-20 лицензий)</t>
  </si>
  <si>
    <t>ABBYY Lingvo х5 Профессиональная версия Три языка для Казахстана Upgrade. Одна именная лицензия Per Seat (при заказе пакета 21-50 лицензий)</t>
  </si>
  <si>
    <t>ABBYY Lingvo х5 Профессиональная версия Три языка для Казахстана Upgrade. Одна именная лицензия Per Seat (при заказе пакета 51-100 лицензий)</t>
  </si>
  <si>
    <t>ABBYY Lingvo х5 Профессиональная версия Три языка для Казахстана Upgrade. Одна именная лицензия Per Seat (при заказе пакета 101-200 лицензий)</t>
  </si>
  <si>
    <t>ABBYY Lingvo х5 Профессиональная версия Три языка для Казахстана Upgrade. Одна именная лицензия Per Seat (при заказе пакета от 201-500 лицензий)</t>
  </si>
  <si>
    <t>ABBYY Lingvo х5 Профессиональная версия Три языка для Казахстана Upgrade. Одна именная лицензия Per Seat (при заказе пакета от 501-1000 лицензий)</t>
  </si>
  <si>
    <t>ABBYY Lingvo х5 Профессиональная версия Три языка для Казахстана Upgrade. Одна именная лицензия Per Seat (при заказе пакета от 1001 лицензии)</t>
  </si>
  <si>
    <t>ABBYY Lingvo х5 Профессиональная версия Три языка для Казахстана Upgrade. Пакеты лицензий Concurrent</t>
  </si>
  <si>
    <t>ABBYY Lingvo х5 Профессиональная версия Три языка для Казахстана Upgrade. Одна именная лицензия Concurrent (при заказе пакета 21-50 лицензий)</t>
  </si>
  <si>
    <t>ABBYY Lingvo х5 Профессиональная версия Три языка для Казахстана Upgrade. Одна именная лицензия Concurrent (при заказе пакета 51-100 лицензий)</t>
  </si>
  <si>
    <t>ABBYY Lingvo х5 Профессиональная версия Три языка для Казахстана Upgrade. Одна именная лицензия Concurrent (при заказе пакета 101-200 лицензий)</t>
  </si>
  <si>
    <t>ABBYY Lingvo х5 Профессиональная версия Три языка для Казахстана Upgrade. Одна именная лицензия Concurrent (при заказе пакета от 201-500 лицензий)</t>
  </si>
  <si>
    <t>ABBYY Lingvo х5 Профессиональная версия Три языка для Казахстана Upgrade. Одна именная лицензия Concurrent (при заказе пакета от 501-1000 лицензий)</t>
  </si>
  <si>
    <t>ABBYY Lingvo х5 Профессиональная версия Три языка для Казахстана Upgrade. Одна именная лицензия Concurrent (при заказе пакета от 1001 лицензии)</t>
  </si>
  <si>
    <t>AL15-08SBU001-0400</t>
  </si>
  <si>
    <t>AL15-13SBU001-0400</t>
  </si>
  <si>
    <t>AL15-13PWU009-0400</t>
  </si>
  <si>
    <t>AL15-13PWU010-0400</t>
  </si>
  <si>
    <t>AL15-08PWU009-0400</t>
  </si>
  <si>
    <t>AL15-08PWU010-0400</t>
  </si>
  <si>
    <t>AL15-13GWU002-0400</t>
  </si>
  <si>
    <t>AL15-13GWU003-0400</t>
  </si>
  <si>
    <t>AL15-13GWU004-0400</t>
  </si>
  <si>
    <t>AL15-13GWU005-0400</t>
  </si>
  <si>
    <t>AL15-13GWU006-0400</t>
  </si>
  <si>
    <t>AL15-13GWU007-0400</t>
  </si>
  <si>
    <t>AL15-13GWU008-0400</t>
  </si>
  <si>
    <t>AL15-08GWU002-0400</t>
  </si>
  <si>
    <t>AL15-08GWU003-0400</t>
  </si>
  <si>
    <t>AL15-08GWU004-0400</t>
  </si>
  <si>
    <t>AL15-08GWU005-0400</t>
  </si>
  <si>
    <t>AL15-08GWU006-0400</t>
  </si>
  <si>
    <t>AL15-08GWU007-0400</t>
  </si>
  <si>
    <t>AL15-08GWU008-0400</t>
  </si>
  <si>
    <t>Обновление на ABBYY Lingvo х5 Профессиональная версия Три языка для Казахстана</t>
  </si>
  <si>
    <t>Лицензия Upgrade продается к лицензиям ABBYY Lingvo x3 Английская, Европейская и Многоязычная версии и ABBYY Lingvo 12 Английская, Европейская и Многоязычная версии при наличии документов, подтверждающих покупку.</t>
  </si>
  <si>
    <t>AL15-12SKU0010-400</t>
  </si>
  <si>
    <t>AL15-13SKU0010-400</t>
  </si>
  <si>
    <t>AF11-1S1B01-102</t>
  </si>
  <si>
    <t>AF11-1S2B01-102</t>
  </si>
  <si>
    <t>AF11-1S3B01-102</t>
  </si>
  <si>
    <t>AF11-750K00-102</t>
  </si>
  <si>
    <t>ABBYY FineReader 11 Corporate Edition. Инсталляционный пакет</t>
  </si>
  <si>
    <t>ABBYY PDF Transformer - программа для преобразования и создания PDF- файлов</t>
  </si>
  <si>
    <r>
      <rPr>
        <b/>
        <sz val="8"/>
        <rFont val="Arial"/>
        <family val="2"/>
        <charset val="204"/>
      </rPr>
      <t>Лицензии типа "Per Seat"</t>
    </r>
    <r>
      <rPr>
        <sz val="8"/>
        <rFont val="Arial"/>
        <family val="2"/>
        <charset val="204"/>
      </rPr>
      <t xml:space="preserve"> (или лицензии на рабочее место) можно установить и использовать только на одном рабочем месте.</t>
    </r>
  </si>
  <si>
    <r>
      <rPr>
        <b/>
        <sz val="8"/>
        <rFont val="Arial"/>
        <family val="2"/>
        <charset val="204"/>
      </rPr>
      <t>Лицензии типа "Concurrent"</t>
    </r>
    <r>
      <rPr>
        <sz val="8"/>
        <rFont val="Arial"/>
        <family val="2"/>
        <charset val="204"/>
      </rPr>
      <t xml:space="preserve"> (или лицензии на одновременный доступ) можно установить и использовать на неограниченном количестве компьютеров, при этом одновременно систему можно будет использовать на любом количестве рабочих станций, не превышающем количества имеющихся лицензий.</t>
    </r>
  </si>
  <si>
    <r>
      <rPr>
        <b/>
        <sz val="8"/>
        <rFont val="Arial"/>
        <family val="2"/>
        <charset val="204"/>
      </rPr>
      <t>Лицензии типа "Volume License"</t>
    </r>
    <r>
      <rPr>
        <sz val="8"/>
        <rFont val="Arial"/>
        <family val="2"/>
        <charset val="204"/>
      </rPr>
      <t xml:space="preserve">  можно установить и использовать на количестве рабочих станций, не превышающем количества имеющихся лицензий. Требуется обязательного наличия сети интернет на каждой рабочей станции.</t>
    </r>
  </si>
  <si>
    <t>AF11-2S1P01-102</t>
  </si>
  <si>
    <t xml:space="preserve">AF11-2S2P01-102 </t>
  </si>
  <si>
    <t xml:space="preserve">AF11-2S3P01-102 </t>
  </si>
  <si>
    <t>AF11-3U1P01-102   </t>
  </si>
  <si>
    <t>AF11-3U2P01-102   </t>
  </si>
  <si>
    <t xml:space="preserve">Дополнительные лицензии для ABBYY FineReader 11. Для заказа именных лицензий требуется заполнение анкеты о конечном </t>
  </si>
  <si>
    <t>ABBYY FineReader 11 Corporate Edition. Пакеты лицензий Concurrent</t>
  </si>
  <si>
    <t>AF11-3U1V25-102</t>
  </si>
  <si>
    <t>AF11-3U1V50-102</t>
  </si>
  <si>
    <t>AF11-3U1V00-102</t>
  </si>
  <si>
    <t>AF11-3U1V01-102</t>
  </si>
  <si>
    <t>ABBYY FineReader 11 Corporate Edition Upgrade. Пакеты лицензий Concurrent -
обновление с предыдущих версий (FineReader 9.0/10 Professional/Corporate Edition)</t>
  </si>
  <si>
    <t>AF11-3U2V05-102</t>
  </si>
  <si>
    <t>AF11-3U2V10-102</t>
  </si>
  <si>
    <t>AF11-3U2V25-102</t>
  </si>
  <si>
    <t>AF11-3U2V50-102</t>
  </si>
  <si>
    <t>AF11-3U2V00-102</t>
  </si>
  <si>
    <t>AF11-3U2V01-102</t>
  </si>
  <si>
    <t>ABBYY FineReader 11 Corporate Edition. Пакеты лицензий Per Seat</t>
  </si>
  <si>
    <t>AF11-3S1P03-102</t>
  </si>
  <si>
    <t>AF11-3S1P05-102</t>
  </si>
  <si>
    <t>AF11-3S1V25-102</t>
  </si>
  <si>
    <t>AF11-3S1V50-102</t>
  </si>
  <si>
    <t>AF11-3S1V00-102</t>
  </si>
  <si>
    <t>AF11-3S1V01-102</t>
  </si>
  <si>
    <t>ABBYY FineReader 11 Corporate Edition Upgrade. Пакеты лицензий Per Seat - 
обновление с предыдущих версий (FineReader 9.0/10 Professional/Corporate Edition)</t>
  </si>
  <si>
    <t>AF11-3S2V05-102</t>
  </si>
  <si>
    <t>AF11-3S2V10-102</t>
  </si>
  <si>
    <t>AF11-3S2V25-102</t>
  </si>
  <si>
    <t>AF11-3S2V50-102</t>
  </si>
  <si>
    <t>AF11-3S2V00-102</t>
  </si>
  <si>
    <t>AF11-3S2V01-102</t>
  </si>
  <si>
    <t>AF11-3U6P01-102   </t>
  </si>
  <si>
    <t>AF11-3U8P01-102   </t>
  </si>
  <si>
    <t>AF11-3U9P01-102   </t>
  </si>
  <si>
    <t>ABBYY FineReader 11 Corporate Edition с арабским языком</t>
  </si>
  <si>
    <t>AF11-3S1P01-102</t>
  </si>
  <si>
    <t>AF11-3U5P01-102</t>
  </si>
  <si>
    <t>AF11-3U7P01-102   </t>
  </si>
  <si>
    <t>AL15-04SBU001-0400</t>
  </si>
  <si>
    <t>AL15-12SBU001-0400</t>
  </si>
  <si>
    <t>AL15-13FWU003-0400</t>
  </si>
  <si>
    <t>AL15-13FWU004-0400</t>
  </si>
  <si>
    <t>AL15-13FWU005-0400</t>
  </si>
  <si>
    <t>AL15-13FWU006-0400</t>
  </si>
  <si>
    <t>AL15-13FWU007-0400</t>
  </si>
  <si>
    <t>AL15-13FWU008-0400</t>
  </si>
  <si>
    <t>AL15-08FWU003-0400</t>
  </si>
  <si>
    <t>AL15-08FWU004-0400</t>
  </si>
  <si>
    <t>AL15-08FWU005-0400</t>
  </si>
  <si>
    <t>AL15-08FWU006-0400</t>
  </si>
  <si>
    <t>AL15-08FWU007-0400</t>
  </si>
  <si>
    <t>AL15-08FWU008-0400</t>
  </si>
  <si>
    <t>ALMC-2SD01-102</t>
  </si>
  <si>
    <t>AF10-8S1P01-102</t>
  </si>
  <si>
    <t>AF80-MACD01-102</t>
  </si>
  <si>
    <t xml:space="preserve">ABBYY FineReader 11 Professional Edition (коробка) </t>
  </si>
  <si>
    <t xml:space="preserve">ABBYY FineReader 11 Corporate Edition. Одна именная лицензия Concurrent (при заказе пакета 11-25 лицензий) </t>
  </si>
  <si>
    <t xml:space="preserve">ABBYY FineReader 11 Corporate Edition. Одна именная лицензия Concurrent (при заказе пакета 26-50 лицензий) </t>
  </si>
  <si>
    <t xml:space="preserve">ABBYY FineReader 11 Corporate Edition. Одна именная лицензия Concurrent (при заказе пакета 51-100 лицензий) </t>
  </si>
  <si>
    <t xml:space="preserve">ABBYY FineReader 11 Corporate Edition. Одна именная лицензия Concurrent (при заказе пакета от 101 лицензии) </t>
  </si>
  <si>
    <t xml:space="preserve">ABBYY FineReader 11 Corporate Edition Upgrade.  Одна именная лицензия Concurrent (при заказе пакета 3-5 лицензий) </t>
  </si>
  <si>
    <t xml:space="preserve">ABBYY FineReader 11 Corporate Edition Upgrade.  Одна именная лицензия Concurrent (при заказе пакета 6-10 лицензий) </t>
  </si>
  <si>
    <t xml:space="preserve">ABBYY FineReader 11 Corporate Edition Upgrade.  Одна именная лицензия Concurrent (при заказе пакета 11-25 лицензий) </t>
  </si>
  <si>
    <t xml:space="preserve">ABBYY FineReader 11 Corporate Edition Upgrade.  Одна именная лицензия Concurrent (при заказе пакета 26-50 лицензий) </t>
  </si>
  <si>
    <t xml:space="preserve">ABBYY FineReader 11 Corporate Edition Upgrade.  Одна именная лицензия Concurrent (при заказе пакета 51-100 лицензий) </t>
  </si>
  <si>
    <t>ABBYY FineReader 11 Corporate Edition Upgrade.  Одна именная лицензия Concurrent (при заказе пакета  от 101 лицензии)</t>
  </si>
  <si>
    <t xml:space="preserve">ABBYY FineReader 11 Corporate Edition. Пакет из 3 неименных лицензий Per Seat </t>
  </si>
  <si>
    <t xml:space="preserve">ABBYY FineReader 11 Corporate Edition. Пакет из 5 неименных лицензий Per Seat </t>
  </si>
  <si>
    <t xml:space="preserve">ABBYY FineReader 11 Corporate Edition. Одна именная лицензия Per Seat (при заказе пакета 11-25 лицензий) </t>
  </si>
  <si>
    <t xml:space="preserve">ABBYY FineReader 11 Corporate Edition. Одна именная лицензия Per Seat (при заказе пакета 26-50 лицензий) </t>
  </si>
  <si>
    <t xml:space="preserve">ABBYY FineReader 11 Corporate Edition. Одна именная лицензия Per Seat (при заказе пакета 51-100 лицензий) </t>
  </si>
  <si>
    <t xml:space="preserve">ABBYY FineReader 11 Corporate Edition. Одна именная лицензия Per Seat (при заказе пакета от 101 лицензии) </t>
  </si>
  <si>
    <t>ABBYY FineReader 11 Corporate Edition Upgrade.  Одна именная лицензия Per Seat (при заказе пакета 3-5 лицензий)</t>
  </si>
  <si>
    <t xml:space="preserve">ABBYY FineReader 11 Corporate Edition Upgrade.  Одна именная лицензия Per Seat (при заказе пакета 6-10 лицензий) </t>
  </si>
  <si>
    <t xml:space="preserve">ABBYY FineReader 11 Corporate Edition Upgrade.  Одна именная лицензия Per Seat (при заказе пакета 11-25 лицензий) </t>
  </si>
  <si>
    <t xml:space="preserve">ABBYY FineReader 11 Corporate Edition Upgrade.  Одна именная лицензия Per Seat (при заказе пакета 51-100 лицензий) </t>
  </si>
  <si>
    <t xml:space="preserve">ABBYY FineReader 11 Corporate Edition Upgrade.  Одна именная лицензия Per Seat (при заказе пакета 26-50 лицензий) </t>
  </si>
  <si>
    <t>ABBYY FineReader 11 Corporate Edition Upgrade.  Одна именная лицензия Per Seat (при заказе пакета  от 101 лицензии)</t>
  </si>
  <si>
    <t xml:space="preserve">ABBYY FineReader 11 Corporate Edition. Одна именная лицензия Volume License на год (при заказе пакета 100-200 лицензий) </t>
  </si>
  <si>
    <t xml:space="preserve">ABBYY FineReader 11 Corporate Edition. Одна именная лицензия Volume License на год (при заказе пакета 201-500 лицензий) </t>
  </si>
  <si>
    <t xml:space="preserve">ABBYY FineReader 11 Corporate Edition. Одна именная лицензия Volume License на год (при заказе пакета от 501 лицензии) </t>
  </si>
  <si>
    <t xml:space="preserve">ABBYY FineReader 11 Corporate Edition с арабским языком. Одна именная лицензия Per Seat (при заказе от 11 лицензий) </t>
  </si>
  <si>
    <t xml:space="preserve">ABBYY FineReader 11 Corporate Edition с арабским языком. Одна именная лицензия Concurrent (при заказе от 11 лицензий) </t>
  </si>
  <si>
    <t xml:space="preserve">ABBYY FineReader 11 Corporate Edition Download с арабским языком </t>
  </si>
  <si>
    <t xml:space="preserve">Инсталляционный пакет ABBYY FineReader 11 Corporate Edition </t>
  </si>
  <si>
    <t xml:space="preserve">Скидка 40% на все продукты линейки ABBYY Lingvo х5 и на обновления </t>
  </si>
  <si>
    <t xml:space="preserve">Скидка 40% на все продукты линейки ABBYY FineReader (кроме инсталляционного пакета и ABBYY FineReader 10 Home Edition). </t>
  </si>
  <si>
    <t xml:space="preserve">Скидка 40% на все продукты линейки ABBYY PDF Transformer 3.0. Для предоставления академической скидки требуется </t>
  </si>
  <si>
    <t>Для предоставления академической скидки требуется официальное письмо на бланке организации  с гербовой печатью за подписью руководителя. Заказы с академической скидкой до 5 штук отгружаются в коробочном виде, свыше 5 штук только в виде именных лицензий.</t>
  </si>
  <si>
    <t>официальное письмо на бланке организации с гербовой печатью за подписью руководителя. Заказы с академической скидкой до 5 штук отгружаются в коробочном виде, свыше 5 штук только в виде именных лицензий.</t>
  </si>
  <si>
    <t>печатью за подписью руководителя. Заказы с академической скидкой до 5 штук отгружаются в коробочном виде, свыше 5 штук только в виде именных лицензий.</t>
  </si>
  <si>
    <t xml:space="preserve">с предыдущей версии ABBYY Lingvo (кроме инсталляционных пакетов, ABBYY Lingvo x3 Intranet Server).  </t>
  </si>
  <si>
    <t>ABBYY FineReader 11 Corporate Edition. Лицензии Volume License (специальное предложение для клиентов, у которых более 100 рабочих станций). Оплата по данному типу лицензии производится ежегодно.</t>
  </si>
  <si>
    <t>ABBYY Lingvo for Mac (download)</t>
  </si>
  <si>
    <t xml:space="preserve">ABBYY FineReader 11 Professional Edition Upgrade Cross Product (коробка) (обновление с версий FineReader 9.0/10 Home Edition, FineReader 5.0/6.0 Sprint) </t>
  </si>
  <si>
    <t>ABBYY FineReader 11 Professional Edition Upgrade (коробка) (обновление с версий FineReader 9.0/10 Professional/Corporate Edition)</t>
  </si>
  <si>
    <t xml:space="preserve">ABBYY FineReader 11 Professional Edition (download) </t>
  </si>
  <si>
    <t xml:space="preserve">ABBYY FineReader 11 Professional Edition Upgrade (download)  (обновление с версий FineReader 9.0/10 Professional/Corporate Edition) </t>
  </si>
  <si>
    <t>ABBYY FineReader 11 Professional Edition Upgrade Cross Product (download)  (обновление с версий FineReader 9.0/10 Home Edition, FineReader 5.0/6.0 Sprint)</t>
  </si>
  <si>
    <t>ABBYY FineReader 11 Corporate Edition (download) (лицензия Per Seat)</t>
  </si>
  <si>
    <t xml:space="preserve">ABBYY FineReader 11 Corporate Edition Upgrade (download) (лицензия Per Seat) (обновление с версий FineReader 9.0/10 Professional/Corporate Edition) </t>
  </si>
  <si>
    <t xml:space="preserve">ABBYY FineReader 10 Home Edition (download) </t>
  </si>
  <si>
    <t xml:space="preserve">ABBYY FineReader Express Edition for Mac (download) </t>
  </si>
  <si>
    <t>ABCR-22NE1U-102</t>
  </si>
  <si>
    <t>ABBYY Business Card Reader 2.0 for Windows - программа для распознавания и управления визитками</t>
  </si>
  <si>
    <r>
      <t xml:space="preserve">ABBYY Business Card Reader 2.0 for Windows (download) </t>
    </r>
    <r>
      <rPr>
        <b/>
        <sz val="8"/>
        <color rgb="FFFF0000"/>
        <rFont val="Arial"/>
        <family val="2"/>
        <charset val="204"/>
      </rPr>
      <t>NEW!</t>
    </r>
  </si>
  <si>
    <t>Электронные словари ABBYY Lingvo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</si>
</sst>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 Cyr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8"/>
      <color indexed="8"/>
      <name val="Arial"/>
      <family val="2"/>
    </font>
    <font>
      <sz val="8"/>
      <name val="Arial CYR"/>
      <family val="2"/>
      <charset val="204"/>
    </font>
    <font>
      <sz val="8"/>
      <color indexed="8"/>
      <name val="Symbol"/>
      <family val="1"/>
      <charset val="2"/>
    </font>
    <font>
      <b/>
      <sz val="10"/>
      <name val="Arial"/>
      <family val="2"/>
      <charset val="204"/>
    </font>
    <font>
      <u/>
      <sz val="11.5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 Cyr"/>
      <family val="2"/>
      <charset val="204"/>
    </font>
    <font>
      <b/>
      <sz val="8"/>
      <name val="Arial"/>
      <family val="2"/>
      <charset val="204"/>
    </font>
    <font>
      <strike/>
      <sz val="8"/>
      <name val="Arial"/>
      <family val="2"/>
      <charset val="204"/>
    </font>
    <font>
      <strike/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8" fillId="0" borderId="0"/>
  </cellStyleXfs>
  <cellXfs count="196">
    <xf numFmtId="0" fontId="0" fillId="0" borderId="0" xfId="0"/>
    <xf numFmtId="0" fontId="0" fillId="0" borderId="0" xfId="0" applyAlignment="1">
      <alignment vertical="distributed"/>
    </xf>
    <xf numFmtId="0" fontId="0" fillId="0" borderId="0" xfId="0" applyAlignment="1">
      <alignment vertical="top" wrapText="1" shrinkToFit="1"/>
    </xf>
    <xf numFmtId="0" fontId="2" fillId="0" borderId="1" xfId="0" applyFont="1" applyBorder="1" applyAlignment="1">
      <alignment vertical="top" wrapText="1" shrinkToFit="1"/>
    </xf>
    <xf numFmtId="0" fontId="2" fillId="0" borderId="1" xfId="0" applyFont="1" applyFill="1" applyBorder="1" applyAlignment="1">
      <alignment vertical="top" wrapText="1" shrinkToFit="1"/>
    </xf>
    <xf numFmtId="0" fontId="2" fillId="0" borderId="1" xfId="0" applyFont="1" applyFill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vertical="top" wrapText="1" shrinkToFit="1"/>
    </xf>
    <xf numFmtId="0" fontId="2" fillId="0" borderId="2" xfId="0" applyFont="1" applyBorder="1" applyAlignment="1">
      <alignment vertical="top" wrapText="1" shrinkToFit="1"/>
    </xf>
    <xf numFmtId="0" fontId="2" fillId="0" borderId="3" xfId="0" applyFont="1" applyBorder="1" applyAlignment="1">
      <alignment vertical="top" wrapText="1" shrinkToFit="1"/>
    </xf>
    <xf numFmtId="0" fontId="2" fillId="0" borderId="3" xfId="0" applyFont="1" applyFill="1" applyBorder="1" applyAlignment="1">
      <alignment vertical="top" wrapText="1" shrinkToFit="1"/>
    </xf>
    <xf numFmtId="0" fontId="9" fillId="0" borderId="0" xfId="0" applyFont="1" applyAlignment="1">
      <alignment vertical="top" wrapText="1" shrinkToFit="1"/>
    </xf>
    <xf numFmtId="0" fontId="2" fillId="0" borderId="4" xfId="0" applyFont="1" applyBorder="1" applyAlignment="1">
      <alignment vertical="top" wrapText="1" shrinkToFit="1"/>
    </xf>
    <xf numFmtId="0" fontId="2" fillId="2" borderId="5" xfId="0" applyFont="1" applyFill="1" applyBorder="1" applyAlignment="1">
      <alignment vertical="top" wrapText="1" shrinkToFit="1"/>
    </xf>
    <xf numFmtId="0" fontId="2" fillId="2" borderId="3" xfId="0" applyFont="1" applyFill="1" applyBorder="1" applyAlignment="1">
      <alignment vertical="top" wrapText="1" shrinkToFit="1"/>
    </xf>
    <xf numFmtId="0" fontId="2" fillId="0" borderId="6" xfId="0" applyFont="1" applyBorder="1" applyAlignment="1">
      <alignment vertical="top" wrapText="1" shrinkToFit="1"/>
    </xf>
    <xf numFmtId="0" fontId="2" fillId="2" borderId="4" xfId="0" applyFont="1" applyFill="1" applyBorder="1" applyAlignment="1">
      <alignment vertical="top" wrapText="1" shrinkToFit="1"/>
    </xf>
    <xf numFmtId="0" fontId="2" fillId="2" borderId="7" xfId="0" applyFont="1" applyFill="1" applyBorder="1" applyAlignment="1">
      <alignment vertical="top" wrapText="1" shrinkToFit="1"/>
    </xf>
    <xf numFmtId="0" fontId="2" fillId="2" borderId="8" xfId="0" applyFont="1" applyFill="1" applyBorder="1" applyAlignment="1">
      <alignment vertical="top" wrapText="1" shrinkToFit="1"/>
    </xf>
    <xf numFmtId="0" fontId="2" fillId="2" borderId="9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vertical="top"/>
    </xf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vertical="top" wrapText="1" shrinkToFit="1"/>
    </xf>
    <xf numFmtId="0" fontId="2" fillId="0" borderId="7" xfId="0" applyFont="1" applyBorder="1" applyAlignment="1">
      <alignment vertical="top" wrapText="1" shrinkToFit="1"/>
    </xf>
    <xf numFmtId="0" fontId="2" fillId="0" borderId="10" xfId="0" applyFont="1" applyFill="1" applyBorder="1" applyAlignment="1">
      <alignment vertical="top" wrapText="1" shrinkToFit="1"/>
    </xf>
    <xf numFmtId="0" fontId="2" fillId="0" borderId="8" xfId="0" applyFont="1" applyBorder="1" applyAlignment="1">
      <alignment vertical="top" wrapText="1" shrinkToFit="1"/>
    </xf>
    <xf numFmtId="0" fontId="2" fillId="0" borderId="9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1" fillId="2" borderId="5" xfId="0" applyFont="1" applyFill="1" applyBorder="1" applyAlignment="1">
      <alignment vertical="top"/>
    </xf>
    <xf numFmtId="0" fontId="11" fillId="2" borderId="9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 shrinkToFit="1"/>
    </xf>
    <xf numFmtId="0" fontId="11" fillId="2" borderId="9" xfId="0" applyFont="1" applyFill="1" applyBorder="1" applyAlignment="1">
      <alignment vertical="top" wrapText="1" shrinkToFit="1"/>
    </xf>
    <xf numFmtId="0" fontId="11" fillId="2" borderId="10" xfId="0" applyFont="1" applyFill="1" applyBorder="1" applyAlignment="1">
      <alignment vertical="top" wrapText="1" shrinkToFit="1"/>
    </xf>
    <xf numFmtId="0" fontId="11" fillId="2" borderId="10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 shrinkToFit="1"/>
    </xf>
    <xf numFmtId="0" fontId="11" fillId="2" borderId="9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left" vertical="top"/>
    </xf>
    <xf numFmtId="0" fontId="14" fillId="0" borderId="8" xfId="0" applyFont="1" applyFill="1" applyBorder="1" applyAlignment="1">
      <alignment vertical="top" wrapText="1" shrinkToFit="1"/>
    </xf>
    <xf numFmtId="0" fontId="15" fillId="0" borderId="0" xfId="0" applyFont="1" applyFill="1" applyAlignment="1">
      <alignment vertical="top" wrapText="1" shrinkToFit="1"/>
    </xf>
    <xf numFmtId="0" fontId="14" fillId="0" borderId="3" xfId="0" applyFont="1" applyFill="1" applyBorder="1" applyAlignment="1">
      <alignment vertical="top" wrapText="1" shrinkToFit="1"/>
    </xf>
    <xf numFmtId="0" fontId="0" fillId="0" borderId="0" xfId="0" applyFill="1" applyAlignment="1">
      <alignment vertical="top" wrapText="1" shrinkToFit="1"/>
    </xf>
    <xf numFmtId="0" fontId="11" fillId="2" borderId="1" xfId="0" applyFont="1" applyFill="1" applyBorder="1" applyAlignment="1">
      <alignment horizontal="center" vertical="top" wrapText="1" shrinkToFit="1"/>
    </xf>
    <xf numFmtId="0" fontId="2" fillId="2" borderId="2" xfId="0" applyFont="1" applyFill="1" applyBorder="1" applyAlignment="1">
      <alignment vertical="top" wrapText="1" shrinkToFit="1"/>
    </xf>
    <xf numFmtId="0" fontId="2" fillId="2" borderId="11" xfId="0" applyFont="1" applyFill="1" applyBorder="1" applyAlignment="1">
      <alignment vertical="top" wrapText="1" shrinkToFit="1"/>
    </xf>
    <xf numFmtId="0" fontId="5" fillId="2" borderId="12" xfId="0" applyFont="1" applyFill="1" applyBorder="1" applyAlignment="1">
      <alignment vertical="top" wrapText="1" shrinkToFit="1"/>
    </xf>
    <xf numFmtId="0" fontId="5" fillId="2" borderId="2" xfId="0" applyFont="1" applyFill="1" applyBorder="1" applyAlignment="1">
      <alignment vertical="top" wrapText="1" shrinkToFit="1"/>
    </xf>
    <xf numFmtId="0" fontId="3" fillId="0" borderId="1" xfId="0" applyFont="1" applyFill="1" applyBorder="1" applyAlignment="1">
      <alignment vertical="top" wrapText="1" shrinkToFit="1"/>
    </xf>
    <xf numFmtId="0" fontId="12" fillId="2" borderId="11" xfId="0" applyFont="1" applyFill="1" applyBorder="1" applyAlignment="1">
      <alignment vertical="top" wrapText="1" shrinkToFit="1"/>
    </xf>
    <xf numFmtId="0" fontId="12" fillId="2" borderId="12" xfId="0" applyFont="1" applyFill="1" applyBorder="1" applyAlignment="1">
      <alignment vertical="top" wrapText="1" shrinkToFit="1"/>
    </xf>
    <xf numFmtId="0" fontId="12" fillId="2" borderId="13" xfId="0" applyFont="1" applyFill="1" applyBorder="1" applyAlignment="1">
      <alignment vertical="top" wrapText="1" shrinkToFit="1"/>
    </xf>
    <xf numFmtId="0" fontId="2" fillId="0" borderId="11" xfId="0" applyFont="1" applyFill="1" applyBorder="1" applyAlignment="1">
      <alignment vertical="top" wrapText="1" shrinkToFit="1"/>
    </xf>
    <xf numFmtId="0" fontId="2" fillId="0" borderId="4" xfId="0" applyFont="1" applyFill="1" applyBorder="1" applyAlignment="1">
      <alignment vertical="top" wrapText="1" shrinkToFit="1"/>
    </xf>
    <xf numFmtId="0" fontId="2" fillId="0" borderId="12" xfId="0" applyFont="1" applyFill="1" applyBorder="1" applyAlignment="1">
      <alignment vertical="top" wrapText="1" shrinkToFit="1"/>
    </xf>
    <xf numFmtId="0" fontId="2" fillId="0" borderId="13" xfId="0" applyFont="1" applyFill="1" applyBorder="1" applyAlignment="1">
      <alignment vertical="top" wrapText="1" shrinkToFit="1"/>
    </xf>
    <xf numFmtId="0" fontId="2" fillId="0" borderId="8" xfId="0" applyFont="1" applyFill="1" applyBorder="1" applyAlignment="1">
      <alignment vertical="top" wrapText="1" shrinkToFit="1"/>
    </xf>
    <xf numFmtId="0" fontId="3" fillId="0" borderId="14" xfId="0" applyFont="1" applyBorder="1" applyAlignment="1">
      <alignment vertical="top" wrapText="1" shrinkToFit="1"/>
    </xf>
    <xf numFmtId="0" fontId="3" fillId="0" borderId="1" xfId="0" applyFont="1" applyBorder="1" applyAlignment="1">
      <alignment vertical="top" wrapText="1" shrinkToFit="1"/>
    </xf>
    <xf numFmtId="0" fontId="2" fillId="2" borderId="13" xfId="0" applyFont="1" applyFill="1" applyBorder="1" applyAlignment="1">
      <alignment vertical="top" wrapText="1" shrinkToFit="1"/>
    </xf>
    <xf numFmtId="0" fontId="2" fillId="0" borderId="11" xfId="0" applyFont="1" applyBorder="1" applyAlignment="1">
      <alignment vertical="top" wrapText="1" shrinkToFit="1"/>
    </xf>
    <xf numFmtId="0" fontId="2" fillId="0" borderId="12" xfId="0" applyFont="1" applyBorder="1" applyAlignment="1">
      <alignment vertical="top" wrapText="1" shrinkToFit="1"/>
    </xf>
    <xf numFmtId="0" fontId="7" fillId="0" borderId="1" xfId="0" applyFont="1" applyBorder="1" applyAlignment="1">
      <alignment horizontal="center" vertical="top" wrapText="1" shrinkToFit="1"/>
    </xf>
    <xf numFmtId="0" fontId="2" fillId="3" borderId="13" xfId="0" applyFont="1" applyFill="1" applyBorder="1" applyAlignment="1">
      <alignment vertical="top" wrapText="1" shrinkToFit="1"/>
    </xf>
    <xf numFmtId="0" fontId="2" fillId="3" borderId="10" xfId="0" applyFont="1" applyFill="1" applyBorder="1" applyAlignment="1">
      <alignment vertical="top" wrapText="1" shrinkToFit="1"/>
    </xf>
    <xf numFmtId="0" fontId="2" fillId="3" borderId="8" xfId="0" applyFont="1" applyFill="1" applyBorder="1" applyAlignment="1">
      <alignment vertical="top" wrapText="1" shrinkToFit="1"/>
    </xf>
    <xf numFmtId="1" fontId="5" fillId="0" borderId="1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5" fillId="2" borderId="0" xfId="0" applyNumberFormat="1" applyFont="1" applyFill="1" applyBorder="1" applyAlignment="1">
      <alignment vertical="top" wrapText="1" shrinkToFit="1"/>
    </xf>
    <xf numFmtId="1" fontId="5" fillId="2" borderId="7" xfId="0" applyNumberFormat="1" applyFont="1" applyFill="1" applyBorder="1" applyAlignment="1">
      <alignment vertical="top" wrapText="1" shrinkToFit="1"/>
    </xf>
    <xf numFmtId="1" fontId="5" fillId="2" borderId="5" xfId="0" applyNumberFormat="1" applyFont="1" applyFill="1" applyBorder="1" applyAlignment="1">
      <alignment vertical="top" wrapText="1" shrinkToFit="1"/>
    </xf>
    <xf numFmtId="1" fontId="2" fillId="2" borderId="5" xfId="0" applyNumberFormat="1" applyFont="1" applyFill="1" applyBorder="1" applyAlignment="1">
      <alignment vertical="top" wrapText="1" shrinkToFit="1"/>
    </xf>
    <xf numFmtId="1" fontId="13" fillId="2" borderId="9" xfId="0" applyNumberFormat="1" applyFont="1" applyFill="1" applyBorder="1" applyAlignment="1">
      <alignment horizontal="center" vertical="top" wrapText="1" shrinkToFit="1"/>
    </xf>
    <xf numFmtId="1" fontId="13" fillId="2" borderId="0" xfId="0" applyNumberFormat="1" applyFont="1" applyFill="1" applyBorder="1" applyAlignment="1">
      <alignment horizontal="center" vertical="top" wrapText="1" shrinkToFit="1"/>
    </xf>
    <xf numFmtId="1" fontId="13" fillId="2" borderId="10" xfId="0" applyNumberFormat="1" applyFont="1" applyFill="1" applyBorder="1" applyAlignment="1">
      <alignment horizontal="center" vertical="top" wrapText="1" shrinkToFit="1"/>
    </xf>
    <xf numFmtId="1" fontId="2" fillId="2" borderId="9" xfId="0" applyNumberFormat="1" applyFont="1" applyFill="1" applyBorder="1" applyAlignment="1">
      <alignment vertical="top" wrapText="1" shrinkToFit="1"/>
    </xf>
    <xf numFmtId="1" fontId="2" fillId="2" borderId="4" xfId="0" applyNumberFormat="1" applyFont="1" applyFill="1" applyBorder="1" applyAlignment="1">
      <alignment vertical="top" wrapText="1" shrinkToFit="1"/>
    </xf>
    <xf numFmtId="1" fontId="2" fillId="0" borderId="9" xfId="0" applyNumberFormat="1" applyFont="1" applyFill="1" applyBorder="1" applyAlignment="1">
      <alignment vertical="top" wrapText="1" shrinkToFit="1"/>
    </xf>
    <xf numFmtId="1" fontId="2" fillId="0" borderId="4" xfId="0" applyNumberFormat="1" applyFont="1" applyFill="1" applyBorder="1" applyAlignment="1">
      <alignment vertical="top" wrapText="1" shrinkToFit="1"/>
    </xf>
    <xf numFmtId="1" fontId="2" fillId="0" borderId="0" xfId="0" applyNumberFormat="1" applyFont="1" applyFill="1" applyBorder="1" applyAlignment="1">
      <alignment vertical="top" wrapText="1" shrinkToFit="1"/>
    </xf>
    <xf numFmtId="1" fontId="2" fillId="0" borderId="7" xfId="0" applyNumberFormat="1" applyFont="1" applyFill="1" applyBorder="1" applyAlignment="1">
      <alignment vertical="top" wrapText="1" shrinkToFit="1"/>
    </xf>
    <xf numFmtId="1" fontId="4" fillId="0" borderId="6" xfId="0" applyNumberFormat="1" applyFont="1" applyBorder="1" applyAlignment="1">
      <alignment horizontal="center" vertical="top" wrapText="1" shrinkToFit="1"/>
    </xf>
    <xf numFmtId="1" fontId="2" fillId="2" borderId="10" xfId="0" applyNumberFormat="1" applyFont="1" applyFill="1" applyBorder="1" applyAlignment="1">
      <alignment vertical="top" wrapText="1" shrinkToFit="1"/>
    </xf>
    <xf numFmtId="1" fontId="2" fillId="2" borderId="8" xfId="0" applyNumberFormat="1" applyFont="1" applyFill="1" applyBorder="1" applyAlignment="1">
      <alignment vertical="top" wrapText="1" shrinkToFit="1"/>
    </xf>
    <xf numFmtId="1" fontId="6" fillId="0" borderId="1" xfId="0" applyNumberFormat="1" applyFont="1" applyFill="1" applyBorder="1" applyAlignment="1">
      <alignment horizontal="center" vertical="top" wrapText="1" shrinkToFit="1"/>
    </xf>
    <xf numFmtId="1" fontId="11" fillId="2" borderId="9" xfId="0" applyNumberFormat="1" applyFont="1" applyFill="1" applyBorder="1" applyAlignment="1">
      <alignment vertical="top" wrapText="1" shrinkToFit="1"/>
    </xf>
    <xf numFmtId="1" fontId="11" fillId="2" borderId="4" xfId="0" applyNumberFormat="1" applyFont="1" applyFill="1" applyBorder="1" applyAlignment="1">
      <alignment vertical="top" wrapText="1" shrinkToFit="1"/>
    </xf>
    <xf numFmtId="1" fontId="11" fillId="2" borderId="10" xfId="0" applyNumberFormat="1" applyFont="1" applyFill="1" applyBorder="1" applyAlignment="1">
      <alignment vertical="top" wrapText="1" shrinkToFit="1"/>
    </xf>
    <xf numFmtId="1" fontId="11" fillId="2" borderId="8" xfId="0" applyNumberFormat="1" applyFont="1" applyFill="1" applyBorder="1" applyAlignment="1">
      <alignment vertical="top" wrapText="1" shrinkToFit="1"/>
    </xf>
    <xf numFmtId="0" fontId="2" fillId="0" borderId="9" xfId="0" applyFont="1" applyBorder="1" applyAlignment="1">
      <alignment vertical="top" wrapText="1" shrinkToFit="1"/>
    </xf>
    <xf numFmtId="1" fontId="11" fillId="2" borderId="0" xfId="0" applyNumberFormat="1" applyFont="1" applyFill="1" applyBorder="1" applyAlignment="1">
      <alignment vertical="top" wrapText="1" shrinkToFit="1"/>
    </xf>
    <xf numFmtId="1" fontId="11" fillId="2" borderId="7" xfId="0" applyNumberFormat="1" applyFont="1" applyFill="1" applyBorder="1" applyAlignment="1">
      <alignment vertical="top" wrapText="1" shrinkToFit="1"/>
    </xf>
    <xf numFmtId="1" fontId="2" fillId="0" borderId="6" xfId="0" applyNumberFormat="1" applyFont="1" applyFill="1" applyBorder="1" applyAlignment="1">
      <alignment vertical="top" wrapText="1" shrinkToFit="1"/>
    </xf>
    <xf numFmtId="164" fontId="4" fillId="2" borderId="5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 shrinkToFit="1"/>
    </xf>
    <xf numFmtId="0" fontId="5" fillId="0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vertical="top" wrapText="1" shrinkToFit="1"/>
    </xf>
    <xf numFmtId="0" fontId="3" fillId="0" borderId="11" xfId="0" applyFont="1" applyFill="1" applyBorder="1" applyAlignment="1">
      <alignment vertical="top" wrapText="1" shrinkToFit="1"/>
    </xf>
    <xf numFmtId="0" fontId="2" fillId="2" borderId="12" xfId="0" applyFont="1" applyFill="1" applyBorder="1" applyAlignment="1">
      <alignment vertical="top" wrapText="1" shrinkToFit="1"/>
    </xf>
    <xf numFmtId="0" fontId="11" fillId="2" borderId="0" xfId="0" applyFont="1" applyFill="1" applyBorder="1" applyAlignment="1">
      <alignment vertical="top"/>
    </xf>
    <xf numFmtId="1" fontId="4" fillId="2" borderId="0" xfId="0" applyNumberFormat="1" applyFont="1" applyFill="1" applyBorder="1" applyAlignment="1">
      <alignment horizontal="center" vertical="top" wrapText="1" shrinkToFit="1"/>
    </xf>
    <xf numFmtId="1" fontId="2" fillId="2" borderId="0" xfId="0" applyNumberFormat="1" applyFont="1" applyFill="1" applyBorder="1" applyAlignment="1">
      <alignment horizontal="center" vertical="top" wrapText="1" shrinkToFit="1"/>
    </xf>
    <xf numFmtId="1" fontId="2" fillId="2" borderId="7" xfId="0" applyNumberFormat="1" applyFont="1" applyFill="1" applyBorder="1" applyAlignment="1">
      <alignment horizontal="center" vertical="top" wrapText="1" shrinkToFi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4" xfId="0" applyNumberFormat="1" applyFont="1" applyFill="1" applyBorder="1" applyAlignment="1">
      <alignment horizontal="center" vertical="top" wrapText="1"/>
    </xf>
    <xf numFmtId="1" fontId="5" fillId="0" borderId="8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 shrinkToFit="1"/>
    </xf>
    <xf numFmtId="1" fontId="2" fillId="3" borderId="10" xfId="0" applyNumberFormat="1" applyFont="1" applyFill="1" applyBorder="1" applyAlignment="1">
      <alignment vertical="top" wrapText="1" shrinkToFit="1"/>
    </xf>
    <xf numFmtId="1" fontId="2" fillId="3" borderId="8" xfId="0" applyNumberFormat="1" applyFont="1" applyFill="1" applyBorder="1" applyAlignment="1">
      <alignment vertical="top" wrapText="1" shrinkToFit="1"/>
    </xf>
    <xf numFmtId="0" fontId="16" fillId="3" borderId="10" xfId="0" applyFont="1" applyFill="1" applyBorder="1" applyAlignment="1">
      <alignment vertical="top"/>
    </xf>
    <xf numFmtId="0" fontId="16" fillId="3" borderId="10" xfId="0" applyFont="1" applyFill="1" applyBorder="1" applyAlignment="1">
      <alignment vertical="top" wrapText="1" shrinkToFit="1"/>
    </xf>
    <xf numFmtId="1" fontId="6" fillId="2" borderId="1" xfId="0" applyNumberFormat="1" applyFont="1" applyFill="1" applyBorder="1" applyAlignment="1">
      <alignment horizontal="center" vertical="top" wrapText="1" shrinkToFit="1"/>
    </xf>
    <xf numFmtId="0" fontId="2" fillId="0" borderId="1" xfId="2" applyFont="1" applyFill="1" applyBorder="1" applyAlignment="1">
      <alignment horizontal="left" vertical="top" wrapText="1" shrinkToFit="1"/>
    </xf>
    <xf numFmtId="1" fontId="2" fillId="0" borderId="11" xfId="0" applyNumberFormat="1" applyFont="1" applyFill="1" applyBorder="1" applyAlignment="1">
      <alignment vertical="top" wrapText="1" shrinkToFit="1"/>
    </xf>
    <xf numFmtId="1" fontId="4" fillId="0" borderId="1" xfId="3" applyNumberFormat="1" applyFont="1" applyFill="1" applyBorder="1" applyAlignment="1">
      <alignment horizontal="left" vertical="top" wrapText="1" shrinkToFit="1"/>
    </xf>
    <xf numFmtId="0" fontId="2" fillId="0" borderId="1" xfId="2" applyFont="1" applyFill="1" applyBorder="1" applyAlignment="1">
      <alignment vertical="top" wrapText="1" shrinkToFit="1"/>
    </xf>
    <xf numFmtId="0" fontId="3" fillId="0" borderId="2" xfId="0" applyFont="1" applyFill="1" applyBorder="1" applyAlignment="1">
      <alignment vertical="top" wrapText="1" shrinkToFit="1"/>
    </xf>
    <xf numFmtId="0" fontId="5" fillId="0" borderId="3" xfId="3" applyFont="1" applyFill="1" applyBorder="1" applyAlignment="1">
      <alignment vertical="top" wrapText="1" shrinkToFit="1"/>
    </xf>
    <xf numFmtId="0" fontId="5" fillId="0" borderId="3" xfId="3" applyFont="1" applyBorder="1" applyAlignment="1">
      <alignment vertical="top" wrapText="1" shrinkToFit="1"/>
    </xf>
    <xf numFmtId="0" fontId="5" fillId="0" borderId="1" xfId="3" applyFont="1" applyFill="1" applyBorder="1" applyAlignment="1">
      <alignment vertical="top" wrapText="1" shrinkToFit="1"/>
    </xf>
    <xf numFmtId="0" fontId="2" fillId="0" borderId="1" xfId="3" applyFont="1" applyFill="1" applyBorder="1" applyAlignment="1">
      <alignment vertical="top" wrapText="1" shrinkToFit="1"/>
    </xf>
    <xf numFmtId="1" fontId="5" fillId="0" borderId="1" xfId="0" applyNumberFormat="1" applyFont="1" applyBorder="1" applyAlignment="1">
      <alignment horizontal="center" vertical="top" wrapText="1" shrinkToFit="1"/>
    </xf>
    <xf numFmtId="1" fontId="5" fillId="0" borderId="6" xfId="0" applyNumberFormat="1" applyFont="1" applyBorder="1" applyAlignment="1">
      <alignment horizontal="center" vertical="top" wrapText="1" shrinkToFit="1"/>
    </xf>
    <xf numFmtId="0" fontId="2" fillId="0" borderId="6" xfId="2" applyFont="1" applyFill="1" applyBorder="1" applyAlignment="1">
      <alignment horizontal="left" vertical="top" wrapText="1" shrinkToFit="1"/>
    </xf>
    <xf numFmtId="1" fontId="2" fillId="2" borderId="3" xfId="0" applyNumberFormat="1" applyFont="1" applyFill="1" applyBorder="1" applyAlignment="1">
      <alignment vertical="top" wrapText="1" shrinkToFit="1"/>
    </xf>
    <xf numFmtId="49" fontId="2" fillId="0" borderId="1" xfId="0" applyNumberFormat="1" applyFont="1" applyFill="1" applyBorder="1"/>
    <xf numFmtId="1" fontId="4" fillId="0" borderId="1" xfId="0" applyNumberFormat="1" applyFont="1" applyBorder="1" applyAlignment="1">
      <alignment horizontal="center" vertical="top" wrapText="1" shrinkToFit="1"/>
    </xf>
    <xf numFmtId="1" fontId="11" fillId="2" borderId="10" xfId="0" applyNumberFormat="1" applyFont="1" applyFill="1" applyBorder="1" applyAlignment="1">
      <alignment horizontal="center" vertical="top" wrapText="1" shrinkToFit="1"/>
    </xf>
    <xf numFmtId="1" fontId="6" fillId="2" borderId="14" xfId="0" applyNumberFormat="1" applyFont="1" applyFill="1" applyBorder="1" applyAlignment="1">
      <alignment horizontal="center" vertical="top" wrapText="1" shrinkToFit="1"/>
    </xf>
    <xf numFmtId="1" fontId="2" fillId="0" borderId="3" xfId="0" applyNumberFormat="1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 wrapText="1" shrinkToFit="1"/>
    </xf>
    <xf numFmtId="0" fontId="11" fillId="2" borderId="3" xfId="0" applyFont="1" applyFill="1" applyBorder="1" applyAlignment="1">
      <alignment horizontal="center" vertical="top" wrapText="1" shrinkToFit="1"/>
    </xf>
    <xf numFmtId="0" fontId="11" fillId="2" borderId="2" xfId="0" applyFont="1" applyFill="1" applyBorder="1" applyAlignment="1">
      <alignment horizontal="center" vertical="top" wrapText="1" shrinkToFit="1"/>
    </xf>
    <xf numFmtId="0" fontId="11" fillId="2" borderId="6" xfId="0" applyFont="1" applyFill="1" applyBorder="1" applyAlignment="1">
      <alignment horizontal="center" vertical="top" wrapText="1" shrinkToFit="1"/>
    </xf>
    <xf numFmtId="0" fontId="11" fillId="2" borderId="14" xfId="0" applyFont="1" applyFill="1" applyBorder="1" applyAlignment="1">
      <alignment horizontal="center" vertical="top" wrapText="1" shrinkToFit="1"/>
    </xf>
    <xf numFmtId="1" fontId="5" fillId="0" borderId="0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4" fillId="0" borderId="14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 shrinkToFit="1"/>
    </xf>
    <xf numFmtId="1" fontId="11" fillId="2" borderId="5" xfId="0" applyNumberFormat="1" applyFont="1" applyFill="1" applyBorder="1" applyAlignment="1">
      <alignment vertical="top" wrapText="1" shrinkToFit="1"/>
    </xf>
    <xf numFmtId="1" fontId="11" fillId="2" borderId="3" xfId="0" applyNumberFormat="1" applyFont="1" applyFill="1" applyBorder="1" applyAlignment="1">
      <alignment vertical="top" wrapText="1" shrinkToFit="1"/>
    </xf>
    <xf numFmtId="0" fontId="2" fillId="3" borderId="2" xfId="3" applyFont="1" applyFill="1" applyBorder="1" applyAlignment="1">
      <alignment vertical="top" wrapText="1"/>
    </xf>
    <xf numFmtId="0" fontId="16" fillId="3" borderId="5" xfId="3" applyFont="1" applyFill="1" applyBorder="1" applyAlignment="1">
      <alignment vertical="top"/>
    </xf>
    <xf numFmtId="0" fontId="2" fillId="3" borderId="5" xfId="3" applyFont="1" applyFill="1" applyBorder="1" applyAlignment="1">
      <alignment vertical="top" wrapText="1"/>
    </xf>
    <xf numFmtId="0" fontId="2" fillId="3" borderId="3" xfId="3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 wrapText="1"/>
    </xf>
    <xf numFmtId="0" fontId="2" fillId="0" borderId="1" xfId="2" applyFont="1" applyFill="1" applyBorder="1" applyAlignment="1">
      <alignment horizontal="left" vertical="top" wrapText="1"/>
    </xf>
    <xf numFmtId="1" fontId="2" fillId="0" borderId="1" xfId="3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 wrapText="1"/>
    </xf>
    <xf numFmtId="1" fontId="2" fillId="0" borderId="0" xfId="3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0" borderId="2" xfId="0" applyFont="1" applyFill="1" applyBorder="1" applyAlignment="1">
      <alignment vertical="top" wrapText="1" shrinkToFit="1"/>
    </xf>
    <xf numFmtId="0" fontId="2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 vertical="top"/>
    </xf>
    <xf numFmtId="0" fontId="2" fillId="2" borderId="10" xfId="0" applyFont="1" applyFill="1" applyBorder="1" applyAlignment="1">
      <alignment vertical="top" wrapText="1"/>
    </xf>
    <xf numFmtId="1" fontId="4" fillId="0" borderId="9" xfId="3" applyNumberFormat="1" applyFont="1" applyFill="1" applyBorder="1" applyAlignment="1">
      <alignment horizontal="left" vertical="top" wrapText="1" shrinkToFit="1"/>
    </xf>
    <xf numFmtId="1" fontId="5" fillId="0" borderId="9" xfId="0" applyNumberFormat="1" applyFont="1" applyFill="1" applyBorder="1" applyAlignment="1">
      <alignment horizontal="center" vertical="top" wrapText="1"/>
    </xf>
    <xf numFmtId="1" fontId="4" fillId="0" borderId="9" xfId="0" applyNumberFormat="1" applyFont="1" applyFill="1" applyBorder="1" applyAlignment="1">
      <alignment horizontal="center" vertical="top" wrapText="1"/>
    </xf>
    <xf numFmtId="0" fontId="2" fillId="0" borderId="3" xfId="3" applyFont="1" applyFill="1" applyBorder="1" applyAlignment="1">
      <alignment vertical="top" wrapText="1" shrinkToFit="1"/>
    </xf>
    <xf numFmtId="0" fontId="1" fillId="0" borderId="0" xfId="0" applyFont="1" applyFill="1" applyBorder="1" applyAlignment="1">
      <alignment vertical="top" wrapText="1" shrinkToFit="1"/>
    </xf>
    <xf numFmtId="9" fontId="0" fillId="0" borderId="0" xfId="0" applyNumberFormat="1" applyFill="1" applyBorder="1" applyAlignment="1">
      <alignment vertical="top" wrapText="1" shrinkToFit="1"/>
    </xf>
    <xf numFmtId="0" fontId="0" fillId="0" borderId="0" xfId="0" applyFill="1" applyBorder="1" applyAlignment="1">
      <alignment vertical="top" wrapText="1" shrinkToFit="1"/>
    </xf>
    <xf numFmtId="0" fontId="15" fillId="0" borderId="0" xfId="0" applyFont="1" applyFill="1" applyBorder="1" applyAlignment="1">
      <alignment vertical="top" wrapText="1" shrinkToFit="1"/>
    </xf>
    <xf numFmtId="0" fontId="2" fillId="2" borderId="0" xfId="0" applyFont="1" applyFill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wrapText="1"/>
    </xf>
    <xf numFmtId="49" fontId="2" fillId="0" borderId="14" xfId="0" applyNumberFormat="1" applyFont="1" applyFill="1" applyBorder="1" applyAlignment="1"/>
    <xf numFmtId="0" fontId="2" fillId="0" borderId="1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9" fontId="2" fillId="0" borderId="14" xfId="0" applyNumberFormat="1" applyFont="1" applyFill="1" applyBorder="1" applyAlignment="1">
      <alignment vertical="top"/>
    </xf>
    <xf numFmtId="0" fontId="2" fillId="0" borderId="14" xfId="0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vertical="top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 shrinkToFit="1"/>
    </xf>
    <xf numFmtId="0" fontId="16" fillId="3" borderId="5" xfId="0" applyFont="1" applyFill="1" applyBorder="1" applyAlignment="1">
      <alignment vertical="top" wrapText="1" shrinkToFit="1"/>
    </xf>
    <xf numFmtId="1" fontId="2" fillId="3" borderId="5" xfId="0" applyNumberFormat="1" applyFont="1" applyFill="1" applyBorder="1" applyAlignment="1">
      <alignment vertical="top" wrapText="1" shrinkToFit="1"/>
    </xf>
    <xf numFmtId="1" fontId="2" fillId="3" borderId="3" xfId="0" applyNumberFormat="1" applyFont="1" applyFill="1" applyBorder="1" applyAlignment="1">
      <alignment vertical="top" wrapText="1" shrinkToFit="1"/>
    </xf>
    <xf numFmtId="0" fontId="11" fillId="2" borderId="5" xfId="0" applyFont="1" applyFill="1" applyBorder="1" applyAlignment="1">
      <alignment horizontal="center" vertical="top" wrapText="1" shrinkToFit="1"/>
    </xf>
  </cellXfs>
  <cellStyles count="5">
    <cellStyle name="Normal_Sheet1" xfId="2"/>
    <cellStyle name="Normal_Sheet2" xfId="3"/>
    <cellStyle name="Гиперссылка" xfId="1" builtinId="8"/>
    <cellStyle name="Обычный" xfId="0" builtinId="0"/>
    <cellStyle name="Обыч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125</xdr:row>
      <xdr:rowOff>0</xdr:rowOff>
    </xdr:from>
    <xdr:to>
      <xdr:col>2</xdr:col>
      <xdr:colOff>38100</xdr:colOff>
      <xdr:row>125</xdr:row>
      <xdr:rowOff>0</xdr:rowOff>
    </xdr:to>
    <xdr:pic>
      <xdr:nvPicPr>
        <xdr:cNvPr id="14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86825" y="22059900"/>
          <a:ext cx="38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</xdr:row>
      <xdr:rowOff>0</xdr:rowOff>
    </xdr:from>
    <xdr:to>
      <xdr:col>2</xdr:col>
      <xdr:colOff>38100</xdr:colOff>
      <xdr:row>124</xdr:row>
      <xdr:rowOff>0</xdr:rowOff>
    </xdr:to>
    <xdr:pic>
      <xdr:nvPicPr>
        <xdr:cNvPr id="150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86825" y="21907500"/>
          <a:ext cx="38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</xdr:row>
      <xdr:rowOff>0</xdr:rowOff>
    </xdr:from>
    <xdr:to>
      <xdr:col>2</xdr:col>
      <xdr:colOff>38100</xdr:colOff>
      <xdr:row>125</xdr:row>
      <xdr:rowOff>0</xdr:rowOff>
    </xdr:to>
    <xdr:pic>
      <xdr:nvPicPr>
        <xdr:cNvPr id="15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86825" y="22059900"/>
          <a:ext cx="38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</xdr:row>
      <xdr:rowOff>0</xdr:rowOff>
    </xdr:from>
    <xdr:to>
      <xdr:col>2</xdr:col>
      <xdr:colOff>38100</xdr:colOff>
      <xdr:row>124</xdr:row>
      <xdr:rowOff>0</xdr:rowOff>
    </xdr:to>
    <xdr:pic>
      <xdr:nvPicPr>
        <xdr:cNvPr id="150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86825" y="21907500"/>
          <a:ext cx="38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elivanova/Documents/Lingvo/LingvoX5/&#1040;&#1088;&#1090;&#1080;&#1082;&#1091;&#1083;&#1099;/&#1089;&#1087;&#1080;&#1089;&#1086;&#1082;%20&#1087;&#1088;&#1072;&#1081;&#1089;%20&#1083;&#1080;&#1089;&#1090;&#1086;&#1074;%20(Ru+K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">
          <cell r="B14" t="str">
            <v>AL15-04SWU001-0400</v>
          </cell>
        </row>
        <row r="23">
          <cell r="B23" t="str">
            <v>AL15-09SWU001-0404</v>
          </cell>
        </row>
        <row r="98">
          <cell r="B98" t="str">
            <v>AL15-08SWU001-0400</v>
          </cell>
        </row>
        <row r="99">
          <cell r="B99" t="str">
            <v>AL15-08UWU001-0400</v>
          </cell>
        </row>
        <row r="104">
          <cell r="B104" t="str">
            <v>AL15-08PWU003-0400</v>
          </cell>
        </row>
        <row r="105">
          <cell r="B105" t="str">
            <v>AL15-08PWU004-0400</v>
          </cell>
        </row>
        <row r="106">
          <cell r="B106" t="str">
            <v>AL15-08PWU005-0400</v>
          </cell>
        </row>
        <row r="107">
          <cell r="B107" t="str">
            <v>AL15-08PWU006-0400</v>
          </cell>
        </row>
        <row r="108">
          <cell r="B108" t="str">
            <v>AL15-08PWU007-0400</v>
          </cell>
        </row>
        <row r="109">
          <cell r="B109" t="str">
            <v>AL15-08PWU008-0400</v>
          </cell>
        </row>
        <row r="114">
          <cell r="B114" t="str">
            <v>AL15-08CWU003-0400</v>
          </cell>
        </row>
        <row r="115">
          <cell r="B115" t="str">
            <v>AL15-08CWU004-0400</v>
          </cell>
        </row>
        <row r="116">
          <cell r="B116" t="str">
            <v>AL15-08CWU005-0400</v>
          </cell>
        </row>
        <row r="117">
          <cell r="B117" t="str">
            <v>AL15-08CWU006-0400</v>
          </cell>
        </row>
        <row r="118">
          <cell r="B118" t="str">
            <v>AL15-08CWU007-0400</v>
          </cell>
        </row>
        <row r="119">
          <cell r="B119" t="str">
            <v>AL15-08CWU008-0400</v>
          </cell>
        </row>
        <row r="123">
          <cell r="B123" t="str">
            <v>AL15-12SWU001-0400</v>
          </cell>
        </row>
        <row r="125">
          <cell r="B125" t="str">
            <v>AL15-09SWU001-0405</v>
          </cell>
        </row>
        <row r="127">
          <cell r="B127" t="str">
            <v>AL15-13SWU001-0400</v>
          </cell>
        </row>
        <row r="128">
          <cell r="B128" t="str">
            <v>AL15-13UWU001-0400</v>
          </cell>
        </row>
        <row r="133">
          <cell r="B133" t="str">
            <v>AL15-13PWU003-0400</v>
          </cell>
        </row>
        <row r="134">
          <cell r="B134" t="str">
            <v>AL15-13PWU004-0400</v>
          </cell>
        </row>
        <row r="135">
          <cell r="B135" t="str">
            <v>AL15-13PWU005-0400</v>
          </cell>
        </row>
        <row r="136">
          <cell r="B136" t="str">
            <v>AL15-13PWU006-0400</v>
          </cell>
        </row>
        <row r="137">
          <cell r="B137" t="str">
            <v>AL15-13PWU007-0400</v>
          </cell>
        </row>
        <row r="138">
          <cell r="B138" t="str">
            <v>AL15-13PWU008-0400</v>
          </cell>
        </row>
        <row r="143">
          <cell r="B143" t="str">
            <v>AL15-13CWU003-0400</v>
          </cell>
        </row>
        <row r="144">
          <cell r="B144" t="str">
            <v>AL15-13CWU004-0400</v>
          </cell>
        </row>
        <row r="145">
          <cell r="B145" t="str">
            <v>AL15-13CWU005-0400</v>
          </cell>
        </row>
        <row r="146">
          <cell r="B146" t="str">
            <v>AL15-13CWU006-0400</v>
          </cell>
        </row>
        <row r="147">
          <cell r="B147" t="str">
            <v>AL15-13CWU007-0400</v>
          </cell>
        </row>
        <row r="148">
          <cell r="B148" t="str">
            <v>AL15-13CWU008-0400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2"/>
  <sheetViews>
    <sheetView tabSelected="1" topLeftCell="A2" zoomScale="93" zoomScaleNormal="93" zoomScaleSheetLayoutView="100" zoomScalePageLayoutView="93" workbookViewId="0">
      <selection activeCell="B6" sqref="B6"/>
    </sheetView>
  </sheetViews>
  <sheetFormatPr defaultRowHeight="12.75" customHeight="1" x14ac:dyDescent="0.2"/>
  <cols>
    <col min="1" max="1" width="18.28515625" style="1" customWidth="1"/>
    <col min="2" max="2" width="115" style="1" customWidth="1"/>
    <col min="3" max="3" width="11" style="1" customWidth="1"/>
    <col min="4" max="4" width="11.5703125" style="1" customWidth="1"/>
    <col min="5" max="5" width="8.7109375" style="1" customWidth="1"/>
    <col min="6" max="6" width="10.5703125" style="1" customWidth="1"/>
    <col min="7" max="7" width="11.7109375" style="1" hidden="1" customWidth="1"/>
    <col min="8" max="8" width="12.5703125" style="1" customWidth="1"/>
    <col min="9" max="9" width="8" style="1" customWidth="1"/>
    <col min="10" max="10" width="11.140625" style="1" customWidth="1"/>
    <col min="11" max="16384" width="9.140625" style="1"/>
  </cols>
  <sheetData>
    <row r="1" spans="1:7" s="2" customFormat="1" ht="12" customHeight="1" x14ac:dyDescent="0.2">
      <c r="A1" s="136"/>
      <c r="B1" s="136"/>
      <c r="C1" s="195" t="s">
        <v>83</v>
      </c>
      <c r="D1" s="195"/>
      <c r="E1" s="195"/>
      <c r="F1" s="136"/>
      <c r="G1" s="13" t="s">
        <v>8</v>
      </c>
    </row>
    <row r="2" spans="1:7" s="2" customFormat="1" ht="33" customHeight="1" x14ac:dyDescent="0.2">
      <c r="A2" s="137" t="s">
        <v>4</v>
      </c>
      <c r="B2" s="137" t="s">
        <v>5</v>
      </c>
      <c r="C2" s="134" t="s">
        <v>18</v>
      </c>
      <c r="D2" s="43" t="s">
        <v>19</v>
      </c>
      <c r="E2" s="135" t="s">
        <v>20</v>
      </c>
      <c r="F2" s="137" t="s">
        <v>21</v>
      </c>
      <c r="G2" s="13"/>
    </row>
    <row r="3" spans="1:7" s="2" customFormat="1" ht="14.1" customHeight="1" x14ac:dyDescent="0.2">
      <c r="A3" s="63" t="s">
        <v>2</v>
      </c>
      <c r="B3" s="112" t="s">
        <v>320</v>
      </c>
      <c r="C3" s="64"/>
      <c r="D3" s="64"/>
      <c r="E3" s="64"/>
      <c r="F3" s="65"/>
      <c r="G3" s="35"/>
    </row>
    <row r="4" spans="1:7" s="2" customFormat="1" ht="12.6" customHeight="1" x14ac:dyDescent="0.2">
      <c r="A4" s="4" t="s">
        <v>253</v>
      </c>
      <c r="B4" s="115" t="s">
        <v>98</v>
      </c>
      <c r="C4" s="67">
        <v>4850</v>
      </c>
      <c r="D4" s="67">
        <f>C4*0.7</f>
        <v>3395</v>
      </c>
      <c r="E4" s="68">
        <f>C4*0.65</f>
        <v>3152.5</v>
      </c>
      <c r="F4" s="69">
        <f>C4*0.6</f>
        <v>2910</v>
      </c>
      <c r="G4" s="8"/>
    </row>
    <row r="5" spans="1:7" s="2" customFormat="1" ht="12.6" customHeight="1" x14ac:dyDescent="0.2">
      <c r="A5" s="94" t="s">
        <v>252</v>
      </c>
      <c r="B5" s="126" t="s">
        <v>99</v>
      </c>
      <c r="C5" s="107">
        <v>15900</v>
      </c>
      <c r="D5" s="67">
        <f>C5*0.7</f>
        <v>11130</v>
      </c>
      <c r="E5" s="68">
        <f>C5*0.65</f>
        <v>10335</v>
      </c>
      <c r="F5" s="69">
        <f>C5*0.6</f>
        <v>9540</v>
      </c>
      <c r="G5" s="11"/>
    </row>
    <row r="6" spans="1:7" s="2" customFormat="1" ht="12.6" customHeight="1" x14ac:dyDescent="0.2">
      <c r="A6" s="94" t="s">
        <v>181</v>
      </c>
      <c r="B6" s="115" t="s">
        <v>108</v>
      </c>
      <c r="C6" s="107">
        <v>7650</v>
      </c>
      <c r="D6" s="67">
        <f>C6*0.7</f>
        <v>5355</v>
      </c>
      <c r="E6" s="68">
        <f>C6*0.65</f>
        <v>4972.5</v>
      </c>
      <c r="F6" s="69">
        <f>C6*0.6</f>
        <v>4590</v>
      </c>
      <c r="G6" s="11"/>
    </row>
    <row r="7" spans="1:7" s="2" customFormat="1" ht="12.6" customHeight="1" x14ac:dyDescent="0.2">
      <c r="A7" s="94" t="s">
        <v>180</v>
      </c>
      <c r="B7" s="126" t="s">
        <v>109</v>
      </c>
      <c r="C7" s="107">
        <v>23800</v>
      </c>
      <c r="D7" s="67">
        <f>C7*0.7</f>
        <v>16660</v>
      </c>
      <c r="E7" s="68">
        <f>C7*0.65</f>
        <v>15470</v>
      </c>
      <c r="F7" s="69">
        <f>C7*0.6</f>
        <v>14280</v>
      </c>
      <c r="G7" s="11"/>
    </row>
    <row r="8" spans="1:7" s="2" customFormat="1" ht="12.6" customHeight="1" x14ac:dyDescent="0.2">
      <c r="A8" s="116" t="str">
        <f>[1]Лист1!$B$123</f>
        <v>AL15-12SWU001-0400</v>
      </c>
      <c r="B8" s="117" t="s">
        <v>101</v>
      </c>
      <c r="C8" s="107">
        <v>4365</v>
      </c>
      <c r="D8" s="66">
        <f t="shared" ref="D8:D14" si="0">C8*0.9</f>
        <v>3928.5</v>
      </c>
      <c r="E8" s="69">
        <f t="shared" ref="E8:E14" si="1">C8*0.85</f>
        <v>3710.25</v>
      </c>
      <c r="F8" s="69">
        <f t="shared" ref="F8:F14" si="2">C8*0.8</f>
        <v>3492</v>
      </c>
      <c r="G8" s="11"/>
    </row>
    <row r="9" spans="1:7" s="2" customFormat="1" ht="12.6" customHeight="1" x14ac:dyDescent="0.2">
      <c r="A9" s="116" t="str">
        <f>[1]Лист1!$B$14</f>
        <v>AL15-04SWU001-0400</v>
      </c>
      <c r="B9" s="117" t="s">
        <v>100</v>
      </c>
      <c r="C9" s="107">
        <v>14310</v>
      </c>
      <c r="D9" s="66">
        <f t="shared" si="0"/>
        <v>12879</v>
      </c>
      <c r="E9" s="69">
        <f t="shared" si="1"/>
        <v>12163.5</v>
      </c>
      <c r="F9" s="69">
        <f t="shared" si="2"/>
        <v>11448</v>
      </c>
      <c r="G9" s="11"/>
    </row>
    <row r="10" spans="1:7" s="2" customFormat="1" ht="12.6" customHeight="1" x14ac:dyDescent="0.2">
      <c r="A10" s="116" t="str">
        <f>[1]Лист1!$B$127</f>
        <v>AL15-13SWU001-0400</v>
      </c>
      <c r="B10" s="117" t="s">
        <v>102</v>
      </c>
      <c r="C10" s="107">
        <v>6885</v>
      </c>
      <c r="D10" s="66">
        <f t="shared" si="0"/>
        <v>6196.5</v>
      </c>
      <c r="E10" s="69">
        <f t="shared" si="1"/>
        <v>5852.25</v>
      </c>
      <c r="F10" s="69">
        <f t="shared" si="2"/>
        <v>5508</v>
      </c>
      <c r="G10" s="11"/>
    </row>
    <row r="11" spans="1:7" s="2" customFormat="1" ht="12.6" customHeight="1" x14ac:dyDescent="0.2">
      <c r="A11" s="116" t="str">
        <f>[1]Лист1!$B$98</f>
        <v>AL15-08SWU001-0400</v>
      </c>
      <c r="B11" s="117" t="s">
        <v>103</v>
      </c>
      <c r="C11" s="107">
        <v>21420</v>
      </c>
      <c r="D11" s="66">
        <f t="shared" si="0"/>
        <v>19278</v>
      </c>
      <c r="E11" s="69">
        <f t="shared" si="1"/>
        <v>18207</v>
      </c>
      <c r="F11" s="69">
        <f t="shared" si="2"/>
        <v>17136</v>
      </c>
      <c r="G11" s="11"/>
    </row>
    <row r="12" spans="1:7" s="2" customFormat="1" ht="12.6" customHeight="1" x14ac:dyDescent="0.2">
      <c r="A12" s="116" t="str">
        <f>[1]Лист1!$B$125</f>
        <v>AL15-09SWU001-0405</v>
      </c>
      <c r="B12" s="117" t="s">
        <v>104</v>
      </c>
      <c r="C12" s="106">
        <v>3800</v>
      </c>
      <c r="D12" s="66">
        <f t="shared" si="0"/>
        <v>3420</v>
      </c>
      <c r="E12" s="69">
        <f t="shared" si="1"/>
        <v>3230</v>
      </c>
      <c r="F12" s="69">
        <f t="shared" si="2"/>
        <v>3040</v>
      </c>
      <c r="G12" s="11"/>
    </row>
    <row r="13" spans="1:7" s="2" customFormat="1" ht="12.6" customHeight="1" x14ac:dyDescent="0.2">
      <c r="A13" s="116" t="str">
        <f>[1]Лист1!$B$23</f>
        <v>AL15-09SWU001-0404</v>
      </c>
      <c r="B13" s="117" t="s">
        <v>105</v>
      </c>
      <c r="C13" s="106">
        <v>12050</v>
      </c>
      <c r="D13" s="66">
        <f t="shared" si="0"/>
        <v>10845</v>
      </c>
      <c r="E13" s="69">
        <f t="shared" si="1"/>
        <v>10242.5</v>
      </c>
      <c r="F13" s="69">
        <f t="shared" si="2"/>
        <v>9640</v>
      </c>
      <c r="G13" s="11"/>
    </row>
    <row r="14" spans="1:7" s="2" customFormat="1" x14ac:dyDescent="0.2">
      <c r="A14" s="116" t="s">
        <v>266</v>
      </c>
      <c r="B14" s="117" t="s">
        <v>307</v>
      </c>
      <c r="C14" s="189">
        <v>6700</v>
      </c>
      <c r="D14" s="66">
        <f t="shared" si="0"/>
        <v>6030</v>
      </c>
      <c r="E14" s="69">
        <f t="shared" si="1"/>
        <v>5695</v>
      </c>
      <c r="F14" s="69">
        <f t="shared" si="2"/>
        <v>5360</v>
      </c>
      <c r="G14" s="11"/>
    </row>
    <row r="15" spans="1:7" s="2" customFormat="1" ht="22.5" x14ac:dyDescent="0.2">
      <c r="A15" s="116"/>
      <c r="B15" s="160" t="s">
        <v>110</v>
      </c>
      <c r="C15" s="161"/>
      <c r="D15" s="161"/>
      <c r="E15" s="162"/>
      <c r="F15" s="162"/>
      <c r="G15" s="11"/>
    </row>
    <row r="16" spans="1:7" s="2" customFormat="1" ht="15.75" customHeight="1" x14ac:dyDescent="0.2">
      <c r="A16" s="45"/>
      <c r="B16" s="32" t="s">
        <v>107</v>
      </c>
      <c r="C16" s="77"/>
      <c r="D16" s="77"/>
      <c r="E16" s="77"/>
      <c r="F16" s="77"/>
      <c r="G16" s="11"/>
    </row>
    <row r="17" spans="1:10" s="2" customFormat="1" ht="12" customHeight="1" x14ac:dyDescent="0.2">
      <c r="A17" s="51"/>
      <c r="B17" s="159" t="s">
        <v>106</v>
      </c>
      <c r="C17" s="76"/>
      <c r="D17" s="76"/>
      <c r="E17" s="76"/>
      <c r="F17" s="76"/>
      <c r="G17" s="11"/>
    </row>
    <row r="18" spans="1:10" s="2" customFormat="1" ht="11.25" customHeight="1" x14ac:dyDescent="0.2">
      <c r="A18" s="116" t="str">
        <f>[1]Лист1!$B$128</f>
        <v>AL15-13UWU001-0400</v>
      </c>
      <c r="B18" s="117" t="s">
        <v>148</v>
      </c>
      <c r="C18" s="67">
        <v>4130</v>
      </c>
      <c r="D18" s="66">
        <f>C18*0.9</f>
        <v>3717</v>
      </c>
      <c r="E18" s="69">
        <f>C18*0.85</f>
        <v>3510.5</v>
      </c>
      <c r="F18" s="69">
        <f>C18*0.8</f>
        <v>3304</v>
      </c>
      <c r="G18" s="11"/>
    </row>
    <row r="19" spans="1:10" s="2" customFormat="1" ht="12.6" customHeight="1" x14ac:dyDescent="0.2">
      <c r="A19" s="116" t="str">
        <f>[1]Лист1!$B$99</f>
        <v>AL15-08UWU001-0400</v>
      </c>
      <c r="B19" s="117" t="s">
        <v>149</v>
      </c>
      <c r="C19" s="67">
        <v>12850</v>
      </c>
      <c r="D19" s="66">
        <f>C19*0.9</f>
        <v>11565</v>
      </c>
      <c r="E19" s="69">
        <f>C19*0.85</f>
        <v>10922.5</v>
      </c>
      <c r="F19" s="69">
        <f>C19*0.8</f>
        <v>10280</v>
      </c>
      <c r="G19" s="11"/>
    </row>
    <row r="20" spans="1:10" s="2" customFormat="1" ht="11.25" customHeight="1" x14ac:dyDescent="0.2">
      <c r="A20" s="101"/>
      <c r="B20" s="102" t="s">
        <v>114</v>
      </c>
      <c r="C20" s="103"/>
      <c r="D20" s="104"/>
      <c r="E20" s="104"/>
      <c r="F20" s="105"/>
      <c r="G20" s="16"/>
    </row>
    <row r="21" spans="1:10" s="42" customFormat="1" x14ac:dyDescent="0.2">
      <c r="A21" s="46"/>
      <c r="B21" s="30" t="s">
        <v>12</v>
      </c>
      <c r="C21" s="70"/>
      <c r="D21" s="70"/>
      <c r="E21" s="70"/>
      <c r="F21" s="71"/>
      <c r="G21" s="9"/>
    </row>
    <row r="22" spans="1:10" s="42" customFormat="1" ht="12.6" customHeight="1" x14ac:dyDescent="0.2">
      <c r="A22" s="44"/>
      <c r="B22" s="28" t="s">
        <v>113</v>
      </c>
      <c r="C22" s="95"/>
      <c r="D22" s="95"/>
      <c r="E22" s="95"/>
      <c r="F22" s="96"/>
      <c r="G22" s="53"/>
    </row>
    <row r="23" spans="1:10" s="42" customFormat="1" ht="12.6" customHeight="1" x14ac:dyDescent="0.2">
      <c r="A23" s="48" t="s">
        <v>202</v>
      </c>
      <c r="B23" s="118" t="s">
        <v>111</v>
      </c>
      <c r="C23" s="67">
        <v>2000</v>
      </c>
      <c r="D23" s="66">
        <f>C23*0.9</f>
        <v>1800</v>
      </c>
      <c r="E23" s="69">
        <f>C23*0.85</f>
        <v>1700</v>
      </c>
      <c r="F23" s="69">
        <f>C23*0.8</f>
        <v>1600</v>
      </c>
      <c r="G23" s="53"/>
    </row>
    <row r="24" spans="1:10" s="2" customFormat="1" ht="11.25" customHeight="1" x14ac:dyDescent="0.2">
      <c r="A24" s="48" t="s">
        <v>203</v>
      </c>
      <c r="B24" s="118" t="s">
        <v>112</v>
      </c>
      <c r="C24" s="67">
        <v>2000</v>
      </c>
      <c r="D24" s="66">
        <f>C24*0.9</f>
        <v>1800</v>
      </c>
      <c r="E24" s="69">
        <f>C24*0.85</f>
        <v>1700</v>
      </c>
      <c r="F24" s="69">
        <f>C24*0.8</f>
        <v>1600</v>
      </c>
      <c r="G24" s="13"/>
      <c r="H24" s="164"/>
      <c r="I24" s="165"/>
      <c r="J24" s="164"/>
    </row>
    <row r="25" spans="1:10" s="40" customFormat="1" ht="12.6" customHeight="1" x14ac:dyDescent="0.2">
      <c r="A25" s="47"/>
      <c r="B25" s="31" t="s">
        <v>115</v>
      </c>
      <c r="C25" s="72"/>
      <c r="D25" s="72"/>
      <c r="E25" s="72"/>
      <c r="F25" s="72"/>
      <c r="G25" s="39"/>
      <c r="H25" s="152"/>
      <c r="I25" s="152"/>
      <c r="J25" s="152"/>
    </row>
    <row r="26" spans="1:10" s="40" customFormat="1" ht="12.6" customHeight="1" x14ac:dyDescent="0.2">
      <c r="A26" s="48" t="s">
        <v>182</v>
      </c>
      <c r="B26" s="163" t="s">
        <v>150</v>
      </c>
      <c r="C26" s="66">
        <v>25344</v>
      </c>
      <c r="D26" s="69">
        <f>C26*0.9</f>
        <v>22809.600000000002</v>
      </c>
      <c r="E26" s="69">
        <f>C26*0.85</f>
        <v>21542.399999999998</v>
      </c>
      <c r="F26" s="69">
        <f>C26*0.8</f>
        <v>20275.2</v>
      </c>
      <c r="G26" s="39"/>
      <c r="H26" s="152"/>
      <c r="I26" s="152"/>
      <c r="J26" s="152"/>
    </row>
    <row r="27" spans="1:10" s="2" customFormat="1" ht="12.6" customHeight="1" x14ac:dyDescent="0.2">
      <c r="A27" s="48" t="s">
        <v>183</v>
      </c>
      <c r="B27" s="120" t="s">
        <v>151</v>
      </c>
      <c r="C27" s="66">
        <v>49104</v>
      </c>
      <c r="D27" s="69">
        <f t="shared" ref="D27:D33" si="3">C27*0.9</f>
        <v>44193.599999999999</v>
      </c>
      <c r="E27" s="69">
        <f t="shared" ref="E27:E33" si="4">C27*0.85</f>
        <v>41738.400000000001</v>
      </c>
      <c r="F27" s="69">
        <f t="shared" ref="F27:F33" si="5">C27*0.8</f>
        <v>39283.200000000004</v>
      </c>
      <c r="G27" s="25" t="s">
        <v>6</v>
      </c>
      <c r="H27" s="152"/>
      <c r="I27" s="152"/>
      <c r="J27" s="152"/>
    </row>
    <row r="28" spans="1:10" s="2" customFormat="1" x14ac:dyDescent="0.2">
      <c r="A28" s="48" t="str">
        <f>[1]Лист1!B133</f>
        <v>AL15-13PWU003-0400</v>
      </c>
      <c r="B28" s="121" t="s">
        <v>152</v>
      </c>
      <c r="C28" s="66">
        <v>4805</v>
      </c>
      <c r="D28" s="69">
        <f t="shared" si="3"/>
        <v>4324.5</v>
      </c>
      <c r="E28" s="69">
        <f t="shared" si="4"/>
        <v>4084.25</v>
      </c>
      <c r="F28" s="69">
        <f t="shared" si="5"/>
        <v>3844</v>
      </c>
      <c r="G28" s="25" t="s">
        <v>6</v>
      </c>
      <c r="H28" s="152"/>
      <c r="I28" s="152"/>
      <c r="J28" s="152"/>
    </row>
    <row r="29" spans="1:10" s="2" customFormat="1" ht="12.6" customHeight="1" x14ac:dyDescent="0.2">
      <c r="A29" s="48" t="str">
        <f>[1]Лист1!B134</f>
        <v>AL15-13PWU004-0400</v>
      </c>
      <c r="B29" s="121" t="s">
        <v>153</v>
      </c>
      <c r="C29" s="66">
        <v>4699</v>
      </c>
      <c r="D29" s="69">
        <f t="shared" si="3"/>
        <v>4229.1000000000004</v>
      </c>
      <c r="E29" s="69">
        <f t="shared" si="4"/>
        <v>3994.15</v>
      </c>
      <c r="F29" s="69">
        <f t="shared" si="5"/>
        <v>3759.2000000000003</v>
      </c>
      <c r="G29" s="25" t="s">
        <v>6</v>
      </c>
      <c r="H29" s="152"/>
      <c r="I29" s="152"/>
      <c r="J29" s="152"/>
    </row>
    <row r="30" spans="1:10" s="2" customFormat="1" ht="12.6" customHeight="1" x14ac:dyDescent="0.2">
      <c r="A30" s="48" t="str">
        <f>[1]Лист1!B135</f>
        <v>AL15-13PWU005-0400</v>
      </c>
      <c r="B30" s="121" t="s">
        <v>154</v>
      </c>
      <c r="C30" s="66">
        <v>4594</v>
      </c>
      <c r="D30" s="69">
        <f t="shared" si="3"/>
        <v>4134.6000000000004</v>
      </c>
      <c r="E30" s="69">
        <f t="shared" si="4"/>
        <v>3904.9</v>
      </c>
      <c r="F30" s="69">
        <f t="shared" si="5"/>
        <v>3675.2000000000003</v>
      </c>
      <c r="G30" s="25" t="s">
        <v>6</v>
      </c>
      <c r="H30" s="152"/>
      <c r="I30" s="152"/>
      <c r="J30" s="152"/>
    </row>
    <row r="31" spans="1:10" s="2" customFormat="1" ht="12.6" customHeight="1" x14ac:dyDescent="0.2">
      <c r="A31" s="48" t="str">
        <f>[1]Лист1!B136</f>
        <v>AL15-13PWU006-0400</v>
      </c>
      <c r="B31" s="120" t="s">
        <v>155</v>
      </c>
      <c r="C31" s="66">
        <v>4382</v>
      </c>
      <c r="D31" s="69">
        <f t="shared" si="3"/>
        <v>3943.8</v>
      </c>
      <c r="E31" s="69">
        <f t="shared" si="4"/>
        <v>3724.7</v>
      </c>
      <c r="F31" s="69">
        <f t="shared" si="5"/>
        <v>3505.6000000000004</v>
      </c>
      <c r="G31" s="25"/>
      <c r="H31" s="152"/>
      <c r="I31" s="152"/>
      <c r="J31" s="152"/>
    </row>
    <row r="32" spans="1:10" s="2" customFormat="1" ht="12.6" customHeight="1" x14ac:dyDescent="0.2">
      <c r="A32" s="48" t="str">
        <f>[1]Лист1!B137</f>
        <v>AL15-13PWU007-0400</v>
      </c>
      <c r="B32" s="122" t="s">
        <v>156</v>
      </c>
      <c r="C32" s="66">
        <v>4118</v>
      </c>
      <c r="D32" s="69">
        <f t="shared" si="3"/>
        <v>3706.2000000000003</v>
      </c>
      <c r="E32" s="69">
        <f t="shared" si="4"/>
        <v>3500.2999999999997</v>
      </c>
      <c r="F32" s="69">
        <f t="shared" si="5"/>
        <v>3294.4</v>
      </c>
      <c r="G32" s="25"/>
      <c r="H32" s="152"/>
      <c r="I32" s="152"/>
      <c r="J32" s="152"/>
    </row>
    <row r="33" spans="1:10" s="2" customFormat="1" ht="11.25" customHeight="1" x14ac:dyDescent="0.2">
      <c r="A33" s="48" t="str">
        <f>[1]Лист1!B138</f>
        <v>AL15-13PWU008-0400</v>
      </c>
      <c r="B33" s="122" t="s">
        <v>157</v>
      </c>
      <c r="C33" s="66">
        <v>3907</v>
      </c>
      <c r="D33" s="69">
        <f t="shared" si="3"/>
        <v>3516.3</v>
      </c>
      <c r="E33" s="69">
        <f t="shared" si="4"/>
        <v>3320.95</v>
      </c>
      <c r="F33" s="69">
        <f t="shared" si="5"/>
        <v>3125.6000000000004</v>
      </c>
      <c r="G33" s="13"/>
      <c r="H33" s="152"/>
      <c r="I33" s="152"/>
      <c r="J33" s="152"/>
    </row>
    <row r="34" spans="1:10" s="40" customFormat="1" ht="12.6" customHeight="1" x14ac:dyDescent="0.2">
      <c r="A34" s="44"/>
      <c r="B34" s="31" t="s">
        <v>158</v>
      </c>
      <c r="C34" s="73"/>
      <c r="D34" s="73"/>
      <c r="E34" s="73"/>
      <c r="F34" s="73"/>
      <c r="G34" s="41"/>
      <c r="H34" s="152"/>
      <c r="I34" s="152"/>
      <c r="J34" s="152"/>
    </row>
    <row r="35" spans="1:10" s="40" customFormat="1" ht="12.6" customHeight="1" x14ac:dyDescent="0.2">
      <c r="A35" s="48" t="str">
        <f>[1]Лист1!B143</f>
        <v>AL15-13CWU003-0400</v>
      </c>
      <c r="B35" s="123" t="s">
        <v>159</v>
      </c>
      <c r="C35" s="66">
        <v>7181</v>
      </c>
      <c r="D35" s="69">
        <f t="shared" ref="D35:D40" si="6">C35*0.9</f>
        <v>6462.9000000000005</v>
      </c>
      <c r="E35" s="69">
        <f t="shared" ref="E35:E40" si="7">C35*0.85</f>
        <v>6103.8499999999995</v>
      </c>
      <c r="F35" s="69">
        <f t="shared" ref="F35:F40" si="8">C35*0.8</f>
        <v>5744.8</v>
      </c>
      <c r="G35" s="41"/>
      <c r="H35" s="152"/>
      <c r="I35" s="152"/>
      <c r="J35" s="152"/>
    </row>
    <row r="36" spans="1:10" s="2" customFormat="1" ht="12.6" customHeight="1" x14ac:dyDescent="0.2">
      <c r="A36" s="48" t="str">
        <f>[1]Лист1!B144</f>
        <v>AL15-13CWU004-0400</v>
      </c>
      <c r="B36" s="123" t="s">
        <v>160</v>
      </c>
      <c r="C36" s="66">
        <v>7022</v>
      </c>
      <c r="D36" s="69">
        <f t="shared" si="6"/>
        <v>6319.8</v>
      </c>
      <c r="E36" s="69">
        <f t="shared" si="7"/>
        <v>5968.7</v>
      </c>
      <c r="F36" s="69">
        <f t="shared" si="8"/>
        <v>5617.6</v>
      </c>
      <c r="G36" s="8" t="s">
        <v>7</v>
      </c>
      <c r="H36" s="152"/>
      <c r="I36" s="152"/>
      <c r="J36" s="152"/>
    </row>
    <row r="37" spans="1:10" s="2" customFormat="1" ht="12.6" customHeight="1" x14ac:dyDescent="0.2">
      <c r="A37" s="48" t="str">
        <f>[1]Лист1!B145</f>
        <v>AL15-13CWU005-0400</v>
      </c>
      <c r="B37" s="123" t="s">
        <v>161</v>
      </c>
      <c r="C37" s="66">
        <v>6864</v>
      </c>
      <c r="D37" s="69">
        <f t="shared" si="6"/>
        <v>6177.6</v>
      </c>
      <c r="E37" s="69">
        <f t="shared" si="7"/>
        <v>5834.4</v>
      </c>
      <c r="F37" s="69">
        <f t="shared" si="8"/>
        <v>5491.2000000000007</v>
      </c>
      <c r="G37" s="8" t="s">
        <v>7</v>
      </c>
      <c r="H37" s="152"/>
      <c r="I37" s="152"/>
      <c r="J37" s="152"/>
    </row>
    <row r="38" spans="1:10" s="2" customFormat="1" ht="12.6" customHeight="1" x14ac:dyDescent="0.2">
      <c r="A38" s="48" t="str">
        <f>[1]Лист1!B146</f>
        <v>AL15-13CWU006-0400</v>
      </c>
      <c r="B38" s="123" t="s">
        <v>162</v>
      </c>
      <c r="C38" s="66">
        <v>6547</v>
      </c>
      <c r="D38" s="69">
        <f t="shared" si="6"/>
        <v>5892.3</v>
      </c>
      <c r="E38" s="69">
        <f t="shared" si="7"/>
        <v>5564.95</v>
      </c>
      <c r="F38" s="69">
        <f t="shared" si="8"/>
        <v>5237.6000000000004</v>
      </c>
      <c r="G38" s="8"/>
      <c r="H38" s="152"/>
      <c r="I38" s="152"/>
      <c r="J38" s="152"/>
    </row>
    <row r="39" spans="1:10" s="2" customFormat="1" ht="12.6" customHeight="1" x14ac:dyDescent="0.2">
      <c r="A39" s="119" t="str">
        <f>[1]Лист1!B147</f>
        <v>AL15-13CWU007-0400</v>
      </c>
      <c r="B39" s="123" t="s">
        <v>163</v>
      </c>
      <c r="C39" s="66">
        <v>6336</v>
      </c>
      <c r="D39" s="69">
        <f t="shared" si="6"/>
        <v>5702.4000000000005</v>
      </c>
      <c r="E39" s="69">
        <f t="shared" si="7"/>
        <v>5385.5999999999995</v>
      </c>
      <c r="F39" s="69">
        <f t="shared" si="8"/>
        <v>5068.8</v>
      </c>
      <c r="G39" s="8"/>
      <c r="H39" s="152"/>
      <c r="I39" s="152"/>
      <c r="J39" s="152"/>
    </row>
    <row r="40" spans="1:10" s="42" customFormat="1" ht="11.25" customHeight="1" x14ac:dyDescent="0.2">
      <c r="A40" s="119" t="str">
        <f>[1]Лист1!B148</f>
        <v>AL15-13CWU008-0400</v>
      </c>
      <c r="B40" s="123" t="s">
        <v>164</v>
      </c>
      <c r="C40" s="66">
        <v>5966</v>
      </c>
      <c r="D40" s="69">
        <f t="shared" si="6"/>
        <v>5369.4000000000005</v>
      </c>
      <c r="E40" s="69">
        <f t="shared" si="7"/>
        <v>5071.0999999999995</v>
      </c>
      <c r="F40" s="69">
        <f t="shared" si="8"/>
        <v>4772.8</v>
      </c>
      <c r="G40" s="9"/>
      <c r="H40" s="152"/>
      <c r="I40" s="166"/>
      <c r="J40" s="166"/>
    </row>
    <row r="41" spans="1:10" s="40" customFormat="1" ht="12.6" customHeight="1" x14ac:dyDescent="0.2">
      <c r="A41" s="44"/>
      <c r="B41" s="31" t="s">
        <v>118</v>
      </c>
      <c r="C41" s="73"/>
      <c r="D41" s="73"/>
      <c r="E41" s="73"/>
      <c r="F41" s="73"/>
      <c r="G41" s="39"/>
      <c r="H41" s="152"/>
      <c r="I41" s="167"/>
      <c r="J41" s="167"/>
    </row>
    <row r="42" spans="1:10" s="40" customFormat="1" ht="12.6" customHeight="1" x14ac:dyDescent="0.2">
      <c r="A42" s="48" t="s">
        <v>184</v>
      </c>
      <c r="B42" s="123" t="s">
        <v>116</v>
      </c>
      <c r="C42" s="66">
        <v>74332.5</v>
      </c>
      <c r="D42" s="69">
        <f>C42*0.9</f>
        <v>66899.25</v>
      </c>
      <c r="E42" s="69">
        <f>C42*0.85</f>
        <v>63182.625</v>
      </c>
      <c r="F42" s="69">
        <f>C42*0.8</f>
        <v>59466</v>
      </c>
      <c r="G42" s="39"/>
      <c r="H42" s="152"/>
      <c r="I42" s="167"/>
      <c r="J42" s="167"/>
    </row>
    <row r="43" spans="1:10" s="42" customFormat="1" ht="12.6" customHeight="1" x14ac:dyDescent="0.2">
      <c r="A43" s="48" t="s">
        <v>185</v>
      </c>
      <c r="B43" s="122" t="s">
        <v>117</v>
      </c>
      <c r="C43" s="66">
        <v>144292.5</v>
      </c>
      <c r="D43" s="69">
        <f t="shared" ref="D43:D49" si="9">C43*0.9</f>
        <v>129863.25</v>
      </c>
      <c r="E43" s="69">
        <f t="shared" ref="E43:E49" si="10">C43*0.85</f>
        <v>122648.625</v>
      </c>
      <c r="F43" s="69">
        <f t="shared" ref="F43:F49" si="11">C43*0.8</f>
        <v>115434</v>
      </c>
      <c r="G43" s="56" t="s">
        <v>6</v>
      </c>
      <c r="H43" s="152"/>
      <c r="I43" s="166"/>
      <c r="J43" s="166"/>
    </row>
    <row r="44" spans="1:10" s="42" customFormat="1" ht="12.6" customHeight="1" x14ac:dyDescent="0.2">
      <c r="A44" s="48" t="str">
        <f>[1]Лист1!B104</f>
        <v>AL15-08PWU003-0400</v>
      </c>
      <c r="B44" s="121" t="s">
        <v>119</v>
      </c>
      <c r="C44" s="66">
        <v>14166.900000000001</v>
      </c>
      <c r="D44" s="69">
        <f t="shared" si="9"/>
        <v>12750.210000000001</v>
      </c>
      <c r="E44" s="69">
        <f t="shared" si="10"/>
        <v>12041.865000000002</v>
      </c>
      <c r="F44" s="69">
        <f t="shared" si="11"/>
        <v>11333.520000000002</v>
      </c>
      <c r="G44" s="56" t="s">
        <v>6</v>
      </c>
      <c r="H44" s="152"/>
      <c r="I44" s="166"/>
      <c r="J44" s="166"/>
    </row>
    <row r="45" spans="1:10" s="42" customFormat="1" ht="12.6" customHeight="1" x14ac:dyDescent="0.2">
      <c r="A45" s="48" t="str">
        <f>[1]Лист1!B105</f>
        <v>AL15-08PWU004-0400</v>
      </c>
      <c r="B45" s="121" t="s">
        <v>120</v>
      </c>
      <c r="C45" s="66">
        <v>13992.000000000002</v>
      </c>
      <c r="D45" s="69">
        <f t="shared" si="9"/>
        <v>12592.800000000001</v>
      </c>
      <c r="E45" s="69">
        <f t="shared" si="10"/>
        <v>11893.2</v>
      </c>
      <c r="F45" s="69">
        <f t="shared" si="11"/>
        <v>11193.600000000002</v>
      </c>
      <c r="G45" s="56" t="s">
        <v>6</v>
      </c>
      <c r="H45" s="152"/>
      <c r="I45" s="166"/>
      <c r="J45" s="166"/>
    </row>
    <row r="46" spans="1:10" s="42" customFormat="1" ht="12.6" customHeight="1" x14ac:dyDescent="0.2">
      <c r="A46" s="48" t="str">
        <f>[1]Лист1!B106</f>
        <v>AL15-08PWU005-0400</v>
      </c>
      <c r="B46" s="121" t="s">
        <v>121</v>
      </c>
      <c r="C46" s="66">
        <v>13642.2</v>
      </c>
      <c r="D46" s="69">
        <f t="shared" si="9"/>
        <v>12277.980000000001</v>
      </c>
      <c r="E46" s="69">
        <f t="shared" si="10"/>
        <v>11595.87</v>
      </c>
      <c r="F46" s="69">
        <f t="shared" si="11"/>
        <v>10913.760000000002</v>
      </c>
      <c r="G46" s="56" t="s">
        <v>6</v>
      </c>
      <c r="H46" s="152"/>
      <c r="I46" s="166"/>
      <c r="J46" s="166"/>
    </row>
    <row r="47" spans="1:10" s="42" customFormat="1" ht="12.6" customHeight="1" x14ac:dyDescent="0.2">
      <c r="A47" s="48" t="str">
        <f>[1]Лист1!B107</f>
        <v>AL15-08PWU006-0400</v>
      </c>
      <c r="B47" s="120" t="s">
        <v>122</v>
      </c>
      <c r="C47" s="66">
        <v>12767.7</v>
      </c>
      <c r="D47" s="69">
        <f t="shared" si="9"/>
        <v>11490.93</v>
      </c>
      <c r="E47" s="69">
        <f t="shared" si="10"/>
        <v>10852.545</v>
      </c>
      <c r="F47" s="69">
        <f t="shared" si="11"/>
        <v>10214.160000000002</v>
      </c>
      <c r="G47" s="56"/>
      <c r="H47" s="152"/>
      <c r="I47" s="166"/>
      <c r="J47" s="166"/>
    </row>
    <row r="48" spans="1:10" s="42" customFormat="1" ht="12.6" customHeight="1" x14ac:dyDescent="0.2">
      <c r="A48" s="119" t="str">
        <f>[1]Лист1!B108</f>
        <v>AL15-08PWU007-0400</v>
      </c>
      <c r="B48" s="122" t="s">
        <v>123</v>
      </c>
      <c r="C48" s="66">
        <v>12243.000000000002</v>
      </c>
      <c r="D48" s="69">
        <f t="shared" si="9"/>
        <v>11018.700000000003</v>
      </c>
      <c r="E48" s="69">
        <f t="shared" si="10"/>
        <v>10406.550000000001</v>
      </c>
      <c r="F48" s="69">
        <f t="shared" si="11"/>
        <v>9794.4000000000015</v>
      </c>
      <c r="G48" s="56"/>
      <c r="H48" s="152"/>
      <c r="I48" s="166"/>
      <c r="J48" s="166"/>
    </row>
    <row r="49" spans="1:10" s="42" customFormat="1" ht="11.25" customHeight="1" x14ac:dyDescent="0.2">
      <c r="A49" s="119" t="str">
        <f>[1]Лист1!B109</f>
        <v>AL15-08PWU008-0400</v>
      </c>
      <c r="B49" s="122" t="s">
        <v>124</v>
      </c>
      <c r="C49" s="66">
        <v>11193.6</v>
      </c>
      <c r="D49" s="69">
        <f t="shared" si="9"/>
        <v>10074.24</v>
      </c>
      <c r="E49" s="69">
        <f t="shared" si="10"/>
        <v>9514.56</v>
      </c>
      <c r="F49" s="69">
        <f t="shared" si="11"/>
        <v>8954.880000000001</v>
      </c>
      <c r="G49" s="9"/>
      <c r="H49" s="152"/>
      <c r="I49" s="166"/>
      <c r="J49" s="166"/>
    </row>
    <row r="50" spans="1:10" s="40" customFormat="1" ht="12.6" customHeight="1" x14ac:dyDescent="0.2">
      <c r="A50" s="44"/>
      <c r="B50" s="31" t="s">
        <v>125</v>
      </c>
      <c r="C50" s="73"/>
      <c r="D50" s="73"/>
      <c r="E50" s="73"/>
      <c r="F50" s="73"/>
      <c r="G50" s="41"/>
      <c r="H50" s="152"/>
      <c r="I50" s="167"/>
      <c r="J50" s="167"/>
    </row>
    <row r="51" spans="1:10" s="40" customFormat="1" ht="12.6" customHeight="1" x14ac:dyDescent="0.2">
      <c r="A51" s="48" t="str">
        <f>[1]Лист1!B114</f>
        <v>AL15-08CWU003-0400</v>
      </c>
      <c r="B51" s="123" t="s">
        <v>126</v>
      </c>
      <c r="C51" s="66">
        <v>19938.600000000002</v>
      </c>
      <c r="D51" s="69">
        <f t="shared" ref="D51:D56" si="12">C51*0.9</f>
        <v>17944.740000000002</v>
      </c>
      <c r="E51" s="69">
        <f t="shared" ref="E51:E56" si="13">C51*0.85</f>
        <v>16947.810000000001</v>
      </c>
      <c r="F51" s="69">
        <f t="shared" ref="F51:F56" si="14">C51*0.8</f>
        <v>15950.880000000003</v>
      </c>
      <c r="G51" s="41"/>
      <c r="H51" s="152"/>
      <c r="I51" s="167"/>
      <c r="J51" s="167"/>
    </row>
    <row r="52" spans="1:10" s="42" customFormat="1" ht="12.6" customHeight="1" x14ac:dyDescent="0.2">
      <c r="A52" s="48" t="str">
        <f>[1]Лист1!B115</f>
        <v>AL15-08CWU004-0400</v>
      </c>
      <c r="B52" s="123" t="s">
        <v>127</v>
      </c>
      <c r="C52" s="66">
        <v>19588.800000000003</v>
      </c>
      <c r="D52" s="69">
        <f t="shared" si="12"/>
        <v>17629.920000000002</v>
      </c>
      <c r="E52" s="69">
        <f t="shared" si="13"/>
        <v>16650.480000000003</v>
      </c>
      <c r="F52" s="69">
        <f t="shared" si="14"/>
        <v>15671.040000000003</v>
      </c>
      <c r="G52" s="9" t="s">
        <v>7</v>
      </c>
      <c r="H52" s="152"/>
      <c r="I52" s="166"/>
      <c r="J52" s="166"/>
    </row>
    <row r="53" spans="1:10" s="42" customFormat="1" ht="12.6" customHeight="1" x14ac:dyDescent="0.2">
      <c r="A53" s="48" t="str">
        <f>[1]Лист1!B116</f>
        <v>AL15-08CWU005-0400</v>
      </c>
      <c r="B53" s="123" t="s">
        <v>128</v>
      </c>
      <c r="C53" s="66">
        <v>19239</v>
      </c>
      <c r="D53" s="69">
        <f t="shared" si="12"/>
        <v>17315.100000000002</v>
      </c>
      <c r="E53" s="69">
        <f t="shared" si="13"/>
        <v>16353.15</v>
      </c>
      <c r="F53" s="69">
        <f t="shared" si="14"/>
        <v>15391.2</v>
      </c>
      <c r="G53" s="9" t="s">
        <v>7</v>
      </c>
      <c r="H53" s="152"/>
      <c r="I53" s="166"/>
      <c r="J53" s="166"/>
    </row>
    <row r="54" spans="1:10" s="42" customFormat="1" ht="12.6" customHeight="1" x14ac:dyDescent="0.2">
      <c r="A54" s="48" t="str">
        <f>[1]Лист1!B117</f>
        <v>AL15-08CWU006-0400</v>
      </c>
      <c r="B54" s="123" t="s">
        <v>129</v>
      </c>
      <c r="C54" s="66">
        <v>18189.600000000002</v>
      </c>
      <c r="D54" s="69">
        <f t="shared" si="12"/>
        <v>16370.640000000003</v>
      </c>
      <c r="E54" s="69">
        <f t="shared" si="13"/>
        <v>15461.160000000002</v>
      </c>
      <c r="F54" s="69">
        <f t="shared" si="14"/>
        <v>14551.680000000002</v>
      </c>
      <c r="G54" s="53"/>
      <c r="H54" s="152"/>
      <c r="I54" s="166"/>
      <c r="J54" s="166"/>
    </row>
    <row r="55" spans="1:10" s="42" customFormat="1" ht="12.6" customHeight="1" x14ac:dyDescent="0.2">
      <c r="A55" s="100" t="str">
        <f>[1]Лист1!B118</f>
        <v>AL15-08CWU007-0400</v>
      </c>
      <c r="B55" s="123" t="s">
        <v>130</v>
      </c>
      <c r="C55" s="66">
        <v>16965.300000000003</v>
      </c>
      <c r="D55" s="69">
        <f t="shared" si="12"/>
        <v>15268.770000000002</v>
      </c>
      <c r="E55" s="69">
        <f t="shared" si="13"/>
        <v>14420.505000000003</v>
      </c>
      <c r="F55" s="69">
        <f t="shared" si="14"/>
        <v>13572.240000000003</v>
      </c>
      <c r="G55" s="53"/>
      <c r="H55" s="152"/>
      <c r="I55" s="166"/>
      <c r="J55" s="166"/>
    </row>
    <row r="56" spans="1:10" s="2" customFormat="1" ht="9.75" customHeight="1" x14ac:dyDescent="0.2">
      <c r="A56" s="100" t="str">
        <f>[1]Лист1!B119</f>
        <v>AL15-08CWU008-0400</v>
      </c>
      <c r="B56" s="123" t="s">
        <v>131</v>
      </c>
      <c r="C56" s="139">
        <v>15741.000000000002</v>
      </c>
      <c r="D56" s="69">
        <f t="shared" si="12"/>
        <v>14166.900000000001</v>
      </c>
      <c r="E56" s="69">
        <f t="shared" si="13"/>
        <v>13379.85</v>
      </c>
      <c r="F56" s="69">
        <f t="shared" si="14"/>
        <v>12592.800000000003</v>
      </c>
      <c r="G56" s="15"/>
      <c r="H56" s="152"/>
      <c r="I56" s="166"/>
      <c r="J56" s="166"/>
    </row>
    <row r="57" spans="1:10" s="2" customFormat="1" ht="23.25" customHeight="1" x14ac:dyDescent="0.2">
      <c r="A57" s="49"/>
      <c r="B57" s="29" t="s">
        <v>200</v>
      </c>
      <c r="C57" s="74"/>
      <c r="D57" s="18"/>
      <c r="E57" s="18"/>
      <c r="F57" s="18"/>
      <c r="G57" s="16"/>
      <c r="H57" s="152"/>
      <c r="I57" s="166"/>
      <c r="J57" s="166"/>
    </row>
    <row r="58" spans="1:10" s="2" customFormat="1" ht="22.5" x14ac:dyDescent="0.2">
      <c r="A58" s="50"/>
      <c r="B58" s="168" t="s">
        <v>201</v>
      </c>
      <c r="C58" s="75"/>
      <c r="D58" s="141"/>
      <c r="E58" s="141"/>
      <c r="F58" s="141"/>
      <c r="G58" s="17"/>
      <c r="H58" s="152"/>
      <c r="I58" s="166"/>
      <c r="J58" s="166"/>
    </row>
    <row r="59" spans="1:10" s="40" customFormat="1" ht="12" customHeight="1" x14ac:dyDescent="0.2">
      <c r="A59" s="44"/>
      <c r="B59" s="28" t="s">
        <v>165</v>
      </c>
      <c r="C59" s="12"/>
      <c r="D59" s="12"/>
      <c r="E59" s="12"/>
      <c r="F59" s="12"/>
      <c r="G59" s="39"/>
      <c r="H59" s="152"/>
      <c r="I59" s="167"/>
      <c r="J59" s="167"/>
    </row>
    <row r="60" spans="1:10" s="40" customFormat="1" ht="12.75" customHeight="1" x14ac:dyDescent="0.2">
      <c r="A60" s="48" t="s">
        <v>186</v>
      </c>
      <c r="B60" s="123" t="s">
        <v>166</v>
      </c>
      <c r="C60" s="108">
        <v>2966.7000000000003</v>
      </c>
      <c r="D60" s="140">
        <f>C60*0.9</f>
        <v>2670.03</v>
      </c>
      <c r="E60" s="140">
        <f>C60*0.85</f>
        <v>2521.6950000000002</v>
      </c>
      <c r="F60" s="140">
        <f>C60*0.8</f>
        <v>2373.36</v>
      </c>
      <c r="G60" s="39"/>
      <c r="H60" s="152"/>
      <c r="I60" s="167"/>
      <c r="J60" s="167"/>
    </row>
    <row r="61" spans="1:10" s="42" customFormat="1" ht="12" customHeight="1" x14ac:dyDescent="0.2">
      <c r="A61" s="48" t="s">
        <v>187</v>
      </c>
      <c r="B61" s="122" t="s">
        <v>167</v>
      </c>
      <c r="C61" s="67">
        <v>2871.0000000000005</v>
      </c>
      <c r="D61" s="140">
        <f t="shared" ref="D61:D66" si="15">C61*0.9</f>
        <v>2583.9000000000005</v>
      </c>
      <c r="E61" s="140">
        <f t="shared" ref="E61:E66" si="16">C61*0.85</f>
        <v>2440.3500000000004</v>
      </c>
      <c r="F61" s="140">
        <f t="shared" ref="F61:F66" si="17">C61*0.8</f>
        <v>2296.8000000000006</v>
      </c>
      <c r="G61" s="56" t="s">
        <v>6</v>
      </c>
      <c r="H61" s="152"/>
      <c r="I61" s="166"/>
      <c r="J61" s="166"/>
    </row>
    <row r="62" spans="1:10" s="2" customFormat="1" ht="22.5" x14ac:dyDescent="0.2">
      <c r="A62" s="48" t="s">
        <v>188</v>
      </c>
      <c r="B62" s="122" t="s">
        <v>168</v>
      </c>
      <c r="C62" s="67">
        <v>2807.2000000000003</v>
      </c>
      <c r="D62" s="140">
        <f t="shared" si="15"/>
        <v>2526.4800000000005</v>
      </c>
      <c r="E62" s="140">
        <f t="shared" si="16"/>
        <v>2386.1200000000003</v>
      </c>
      <c r="F62" s="140">
        <f t="shared" si="17"/>
        <v>2245.7600000000002</v>
      </c>
      <c r="G62" s="25" t="s">
        <v>6</v>
      </c>
      <c r="H62" s="152"/>
      <c r="I62" s="166"/>
      <c r="J62" s="166"/>
    </row>
    <row r="63" spans="1:10" s="2" customFormat="1" ht="22.5" x14ac:dyDescent="0.2">
      <c r="A63" s="48" t="s">
        <v>189</v>
      </c>
      <c r="B63" s="123" t="s">
        <v>169</v>
      </c>
      <c r="C63" s="67">
        <v>2711.5</v>
      </c>
      <c r="D63" s="140">
        <f t="shared" si="15"/>
        <v>2440.35</v>
      </c>
      <c r="E63" s="140">
        <f t="shared" si="16"/>
        <v>2304.7750000000001</v>
      </c>
      <c r="F63" s="140">
        <f t="shared" si="17"/>
        <v>2169.2000000000003</v>
      </c>
      <c r="G63" s="25" t="s">
        <v>6</v>
      </c>
      <c r="H63" s="152"/>
      <c r="I63" s="166"/>
      <c r="J63" s="166"/>
    </row>
    <row r="64" spans="1:10" s="2" customFormat="1" ht="22.5" x14ac:dyDescent="0.2">
      <c r="A64" s="100" t="s">
        <v>190</v>
      </c>
      <c r="B64" s="122" t="s">
        <v>170</v>
      </c>
      <c r="C64" s="67">
        <v>2583.9</v>
      </c>
      <c r="D64" s="140">
        <f t="shared" si="15"/>
        <v>2325.5100000000002</v>
      </c>
      <c r="E64" s="140">
        <f t="shared" si="16"/>
        <v>2196.3150000000001</v>
      </c>
      <c r="F64" s="140">
        <f t="shared" si="17"/>
        <v>2067.1200000000003</v>
      </c>
      <c r="G64" s="25" t="s">
        <v>6</v>
      </c>
      <c r="H64" s="152"/>
      <c r="I64" s="166"/>
      <c r="J64" s="166"/>
    </row>
    <row r="65" spans="1:10" s="2" customFormat="1" ht="22.5" x14ac:dyDescent="0.2">
      <c r="A65" s="48" t="s">
        <v>191</v>
      </c>
      <c r="B65" s="122" t="s">
        <v>171</v>
      </c>
      <c r="C65" s="66">
        <v>2424.4</v>
      </c>
      <c r="D65" s="140">
        <f t="shared" si="15"/>
        <v>2181.96</v>
      </c>
      <c r="E65" s="140">
        <f t="shared" si="16"/>
        <v>2060.7400000000002</v>
      </c>
      <c r="F65" s="140">
        <f t="shared" si="17"/>
        <v>1939.5200000000002</v>
      </c>
      <c r="G65" s="23"/>
      <c r="H65" s="152"/>
      <c r="I65" s="166"/>
      <c r="J65" s="166"/>
    </row>
    <row r="66" spans="1:10" s="2" customFormat="1" ht="22.5" x14ac:dyDescent="0.2">
      <c r="A66" s="48" t="s">
        <v>192</v>
      </c>
      <c r="B66" s="122" t="s">
        <v>172</v>
      </c>
      <c r="C66" s="139">
        <v>2264.9</v>
      </c>
      <c r="D66" s="140">
        <f t="shared" si="15"/>
        <v>2038.41</v>
      </c>
      <c r="E66" s="140">
        <f t="shared" si="16"/>
        <v>1925.165</v>
      </c>
      <c r="F66" s="140">
        <f t="shared" si="17"/>
        <v>1811.92</v>
      </c>
      <c r="G66" s="12"/>
      <c r="H66" s="152"/>
      <c r="I66" s="166"/>
      <c r="J66" s="166"/>
    </row>
    <row r="67" spans="1:10" s="2" customFormat="1" ht="12" customHeight="1" x14ac:dyDescent="0.2">
      <c r="A67" s="44"/>
      <c r="B67" s="28" t="s">
        <v>173</v>
      </c>
      <c r="C67" s="12"/>
      <c r="D67" s="12"/>
      <c r="E67" s="12"/>
      <c r="F67" s="12"/>
      <c r="G67" s="25" t="s">
        <v>7</v>
      </c>
      <c r="H67" s="152"/>
      <c r="I67" s="166"/>
      <c r="J67" s="166"/>
    </row>
    <row r="68" spans="1:10" s="2" customFormat="1" ht="22.5" x14ac:dyDescent="0.2">
      <c r="A68" s="48" t="s">
        <v>254</v>
      </c>
      <c r="B68" s="123" t="s">
        <v>174</v>
      </c>
      <c r="C68" s="108">
        <v>4338.4000000000005</v>
      </c>
      <c r="D68" s="140">
        <f t="shared" ref="D68:D73" si="18">C68*0.9</f>
        <v>3904.5600000000004</v>
      </c>
      <c r="E68" s="140">
        <f t="shared" ref="E68:E73" si="19">C68*0.85</f>
        <v>3687.6400000000003</v>
      </c>
      <c r="F68" s="140">
        <f t="shared" ref="F68:F73" si="20">C68*0.8</f>
        <v>3470.7200000000007</v>
      </c>
      <c r="G68" s="8" t="s">
        <v>7</v>
      </c>
      <c r="H68" s="152"/>
      <c r="I68" s="166"/>
      <c r="J68" s="166"/>
    </row>
    <row r="69" spans="1:10" s="2" customFormat="1" ht="22.5" x14ac:dyDescent="0.2">
      <c r="A69" s="48" t="s">
        <v>255</v>
      </c>
      <c r="B69" s="123" t="s">
        <v>175</v>
      </c>
      <c r="C69" s="67">
        <v>4242.7000000000007</v>
      </c>
      <c r="D69" s="140">
        <f t="shared" si="18"/>
        <v>3818.4300000000007</v>
      </c>
      <c r="E69" s="140">
        <f t="shared" si="19"/>
        <v>3606.2950000000005</v>
      </c>
      <c r="F69" s="140">
        <f t="shared" si="20"/>
        <v>3394.1600000000008</v>
      </c>
      <c r="G69" s="8" t="s">
        <v>7</v>
      </c>
      <c r="H69" s="152"/>
      <c r="I69" s="166"/>
      <c r="J69" s="166"/>
    </row>
    <row r="70" spans="1:10" s="2" customFormat="1" ht="22.5" x14ac:dyDescent="0.2">
      <c r="A70" s="48" t="s">
        <v>256</v>
      </c>
      <c r="B70" s="123" t="s">
        <v>176</v>
      </c>
      <c r="C70" s="67">
        <v>4147</v>
      </c>
      <c r="D70" s="140">
        <f t="shared" si="18"/>
        <v>3732.3</v>
      </c>
      <c r="E70" s="140">
        <f t="shared" si="19"/>
        <v>3524.95</v>
      </c>
      <c r="F70" s="140">
        <f t="shared" si="20"/>
        <v>3317.6000000000004</v>
      </c>
      <c r="G70" s="8" t="s">
        <v>7</v>
      </c>
      <c r="H70" s="152"/>
      <c r="I70" s="166"/>
      <c r="J70" s="166"/>
    </row>
    <row r="71" spans="1:10" s="2" customFormat="1" ht="22.5" x14ac:dyDescent="0.2">
      <c r="A71" s="48" t="s">
        <v>257</v>
      </c>
      <c r="B71" s="123" t="s">
        <v>177</v>
      </c>
      <c r="C71" s="66">
        <v>4019.4000000000005</v>
      </c>
      <c r="D71" s="140">
        <f t="shared" si="18"/>
        <v>3617.4600000000005</v>
      </c>
      <c r="E71" s="140">
        <f t="shared" si="19"/>
        <v>3416.4900000000002</v>
      </c>
      <c r="F71" s="140">
        <f t="shared" si="20"/>
        <v>3215.5200000000004</v>
      </c>
      <c r="G71" s="11"/>
      <c r="H71" s="152"/>
      <c r="I71" s="166"/>
      <c r="J71" s="166"/>
    </row>
    <row r="72" spans="1:10" s="2" customFormat="1" ht="22.5" x14ac:dyDescent="0.2">
      <c r="A72" s="100" t="s">
        <v>258</v>
      </c>
      <c r="B72" s="123" t="s">
        <v>178</v>
      </c>
      <c r="C72" s="66">
        <v>3859.9</v>
      </c>
      <c r="D72" s="140">
        <f t="shared" si="18"/>
        <v>3473.9100000000003</v>
      </c>
      <c r="E72" s="140">
        <f t="shared" si="19"/>
        <v>3280.915</v>
      </c>
      <c r="F72" s="140">
        <f t="shared" si="20"/>
        <v>3087.92</v>
      </c>
      <c r="G72" s="11"/>
      <c r="H72" s="152"/>
      <c r="I72" s="166"/>
      <c r="J72" s="166"/>
    </row>
    <row r="73" spans="1:10" s="42" customFormat="1" ht="22.5" x14ac:dyDescent="0.2">
      <c r="A73" s="48" t="s">
        <v>259</v>
      </c>
      <c r="B73" s="123" t="s">
        <v>179</v>
      </c>
      <c r="C73" s="66">
        <v>3732.3</v>
      </c>
      <c r="D73" s="140">
        <f t="shared" si="18"/>
        <v>3359.07</v>
      </c>
      <c r="E73" s="140">
        <f t="shared" si="19"/>
        <v>3172.4549999999999</v>
      </c>
      <c r="F73" s="140">
        <f t="shared" si="20"/>
        <v>2985.84</v>
      </c>
      <c r="G73" s="53"/>
      <c r="H73" s="152"/>
      <c r="I73" s="166"/>
      <c r="J73" s="166"/>
    </row>
    <row r="74" spans="1:10" s="2" customFormat="1" ht="28.5" customHeight="1" x14ac:dyDescent="0.2">
      <c r="A74" s="45"/>
      <c r="B74" s="36" t="s">
        <v>132</v>
      </c>
      <c r="C74" s="77"/>
      <c r="D74" s="77"/>
      <c r="E74" s="77"/>
      <c r="F74" s="77"/>
      <c r="G74" s="17"/>
      <c r="H74" s="152"/>
      <c r="I74" s="166"/>
      <c r="J74" s="166"/>
    </row>
    <row r="75" spans="1:10" s="42" customFormat="1" ht="22.5" x14ac:dyDescent="0.2">
      <c r="A75" s="51"/>
      <c r="B75" s="159" t="s">
        <v>201</v>
      </c>
      <c r="C75" s="76"/>
      <c r="D75" s="76"/>
      <c r="E75" s="76"/>
      <c r="F75" s="76"/>
      <c r="G75" s="9"/>
      <c r="H75" s="152"/>
      <c r="I75" s="166"/>
      <c r="J75" s="166"/>
    </row>
    <row r="76" spans="1:10" s="40" customFormat="1" ht="12.6" customHeight="1" x14ac:dyDescent="0.2">
      <c r="A76" s="44"/>
      <c r="B76" s="28" t="s">
        <v>133</v>
      </c>
      <c r="C76" s="73"/>
      <c r="D76" s="73"/>
      <c r="E76" s="73"/>
      <c r="F76" s="73"/>
      <c r="G76" s="39"/>
      <c r="H76" s="152"/>
      <c r="I76" s="167"/>
      <c r="J76" s="167"/>
    </row>
    <row r="77" spans="1:10" s="40" customFormat="1" ht="12.6" customHeight="1" x14ac:dyDescent="0.2">
      <c r="A77" s="48" t="s">
        <v>193</v>
      </c>
      <c r="B77" s="122" t="s">
        <v>134</v>
      </c>
      <c r="C77" s="67">
        <v>8614.1</v>
      </c>
      <c r="D77" s="69">
        <f>C77*0.9</f>
        <v>7752.6900000000005</v>
      </c>
      <c r="E77" s="69">
        <f>C77*0.85</f>
        <v>7321.9849999999997</v>
      </c>
      <c r="F77" s="69">
        <f>C77*0.8</f>
        <v>6891.2800000000007</v>
      </c>
      <c r="G77" s="39"/>
      <c r="H77" s="152"/>
      <c r="I77" s="167"/>
      <c r="J77" s="167"/>
    </row>
    <row r="78" spans="1:10" s="42" customFormat="1" x14ac:dyDescent="0.2">
      <c r="A78" s="48" t="s">
        <v>194</v>
      </c>
      <c r="B78" s="122" t="s">
        <v>135</v>
      </c>
      <c r="C78" s="67">
        <v>8404</v>
      </c>
      <c r="D78" s="69">
        <f t="shared" ref="D78:D83" si="21">C78*0.9</f>
        <v>7563.6</v>
      </c>
      <c r="E78" s="69">
        <f t="shared" ref="E78:E83" si="22">C78*0.85</f>
        <v>7143.4</v>
      </c>
      <c r="F78" s="69">
        <f t="shared" ref="F78:F83" si="23">C78*0.8</f>
        <v>6723.2000000000007</v>
      </c>
      <c r="G78" s="56" t="s">
        <v>6</v>
      </c>
      <c r="H78" s="152"/>
      <c r="I78" s="166"/>
      <c r="J78" s="166"/>
    </row>
    <row r="79" spans="1:10" s="42" customFormat="1" ht="22.5" x14ac:dyDescent="0.2">
      <c r="A79" s="48" t="s">
        <v>195</v>
      </c>
      <c r="B79" s="122" t="s">
        <v>136</v>
      </c>
      <c r="C79" s="67">
        <v>8193.9000000000015</v>
      </c>
      <c r="D79" s="69">
        <f t="shared" si="21"/>
        <v>7374.5100000000011</v>
      </c>
      <c r="E79" s="69">
        <f t="shared" si="22"/>
        <v>6964.8150000000014</v>
      </c>
      <c r="F79" s="69">
        <f t="shared" si="23"/>
        <v>6555.1200000000017</v>
      </c>
      <c r="G79" s="56" t="s">
        <v>6</v>
      </c>
      <c r="H79" s="152"/>
      <c r="I79" s="166"/>
      <c r="J79" s="166"/>
    </row>
    <row r="80" spans="1:10" s="42" customFormat="1" ht="22.5" x14ac:dyDescent="0.2">
      <c r="A80" s="48" t="s">
        <v>196</v>
      </c>
      <c r="B80" s="122" t="s">
        <v>137</v>
      </c>
      <c r="C80" s="67">
        <v>8009.1</v>
      </c>
      <c r="D80" s="69">
        <f t="shared" si="21"/>
        <v>7208.1900000000005</v>
      </c>
      <c r="E80" s="69">
        <f t="shared" si="22"/>
        <v>6807.7350000000006</v>
      </c>
      <c r="F80" s="69">
        <f t="shared" si="23"/>
        <v>6407.2800000000007</v>
      </c>
      <c r="G80" s="56" t="s">
        <v>6</v>
      </c>
      <c r="H80" s="152"/>
      <c r="I80" s="166"/>
      <c r="J80" s="166"/>
    </row>
    <row r="81" spans="1:10" s="42" customFormat="1" ht="22.5" x14ac:dyDescent="0.2">
      <c r="A81" s="100" t="s">
        <v>197</v>
      </c>
      <c r="B81" s="123" t="s">
        <v>140</v>
      </c>
      <c r="C81" s="67">
        <v>7668.6500000000005</v>
      </c>
      <c r="D81" s="69">
        <f t="shared" si="21"/>
        <v>6901.7850000000008</v>
      </c>
      <c r="E81" s="69">
        <f t="shared" si="22"/>
        <v>6518.3525</v>
      </c>
      <c r="F81" s="69">
        <f t="shared" si="23"/>
        <v>6134.920000000001</v>
      </c>
      <c r="G81" s="56" t="s">
        <v>6</v>
      </c>
      <c r="H81" s="152"/>
      <c r="I81" s="166"/>
      <c r="J81" s="166"/>
    </row>
    <row r="82" spans="1:10" s="42" customFormat="1" ht="22.5" x14ac:dyDescent="0.2">
      <c r="A82" s="48" t="s">
        <v>198</v>
      </c>
      <c r="B82" s="123" t="s">
        <v>141</v>
      </c>
      <c r="C82" s="66">
        <v>7038.35</v>
      </c>
      <c r="D82" s="69">
        <f t="shared" si="21"/>
        <v>6334.5150000000003</v>
      </c>
      <c r="E82" s="69">
        <f t="shared" si="22"/>
        <v>5982.5974999999999</v>
      </c>
      <c r="F82" s="69">
        <f t="shared" si="23"/>
        <v>5630.68</v>
      </c>
      <c r="G82" s="56"/>
      <c r="H82" s="152"/>
      <c r="I82" s="166"/>
      <c r="J82" s="166"/>
    </row>
    <row r="83" spans="1:10" s="42" customFormat="1" ht="22.5" x14ac:dyDescent="0.2">
      <c r="A83" s="48" t="s">
        <v>199</v>
      </c>
      <c r="B83" s="123" t="s">
        <v>142</v>
      </c>
      <c r="C83" s="66">
        <v>6618.1500000000005</v>
      </c>
      <c r="D83" s="69">
        <f t="shared" si="21"/>
        <v>5956.3350000000009</v>
      </c>
      <c r="E83" s="69">
        <f t="shared" si="22"/>
        <v>5625.4275000000007</v>
      </c>
      <c r="F83" s="69">
        <f t="shared" si="23"/>
        <v>5294.52</v>
      </c>
      <c r="G83" s="9"/>
      <c r="H83" s="152"/>
      <c r="I83" s="166"/>
      <c r="J83" s="166"/>
    </row>
    <row r="84" spans="1:10" s="40" customFormat="1" ht="12.6" customHeight="1" x14ac:dyDescent="0.2">
      <c r="A84" s="44"/>
      <c r="B84" s="28" t="s">
        <v>138</v>
      </c>
      <c r="C84" s="95"/>
      <c r="D84" s="95"/>
      <c r="E84" s="95"/>
      <c r="F84" s="95"/>
      <c r="G84" s="41"/>
      <c r="H84" s="152"/>
      <c r="I84" s="167"/>
      <c r="J84" s="167"/>
    </row>
    <row r="85" spans="1:10" s="40" customFormat="1" ht="22.5" x14ac:dyDescent="0.2">
      <c r="A85" s="48" t="s">
        <v>260</v>
      </c>
      <c r="B85" s="123" t="s">
        <v>139</v>
      </c>
      <c r="C85" s="66">
        <v>11975.7</v>
      </c>
      <c r="D85" s="69">
        <f t="shared" ref="D85:D90" si="24">C85*0.9</f>
        <v>10778.130000000001</v>
      </c>
      <c r="E85" s="69">
        <f t="shared" ref="E85:E90" si="25">C85*0.85</f>
        <v>10179.345000000001</v>
      </c>
      <c r="F85" s="69">
        <f t="shared" ref="F85:F90" si="26">C85*0.8</f>
        <v>9580.5600000000013</v>
      </c>
      <c r="G85" s="41"/>
      <c r="H85" s="152"/>
      <c r="I85" s="167"/>
      <c r="J85" s="167"/>
    </row>
    <row r="86" spans="1:10" s="42" customFormat="1" ht="22.5" x14ac:dyDescent="0.2">
      <c r="A86" s="48" t="s">
        <v>261</v>
      </c>
      <c r="B86" s="123" t="s">
        <v>143</v>
      </c>
      <c r="C86" s="66">
        <v>11870.650000000001</v>
      </c>
      <c r="D86" s="69">
        <f t="shared" si="24"/>
        <v>10683.585000000001</v>
      </c>
      <c r="E86" s="69">
        <f t="shared" si="25"/>
        <v>10090.052500000002</v>
      </c>
      <c r="F86" s="69">
        <f t="shared" si="26"/>
        <v>9496.5200000000023</v>
      </c>
      <c r="G86" s="9" t="s">
        <v>7</v>
      </c>
      <c r="H86" s="152"/>
      <c r="I86" s="166"/>
      <c r="J86" s="166"/>
    </row>
    <row r="87" spans="1:10" s="42" customFormat="1" ht="22.5" x14ac:dyDescent="0.2">
      <c r="A87" s="100" t="s">
        <v>262</v>
      </c>
      <c r="B87" s="123" t="s">
        <v>144</v>
      </c>
      <c r="C87" s="66">
        <v>11660.550000000001</v>
      </c>
      <c r="D87" s="69">
        <f t="shared" si="24"/>
        <v>10494.495000000001</v>
      </c>
      <c r="E87" s="69">
        <f t="shared" si="25"/>
        <v>9911.4675000000007</v>
      </c>
      <c r="F87" s="69">
        <f t="shared" si="26"/>
        <v>9328.44</v>
      </c>
      <c r="G87" s="9" t="s">
        <v>7</v>
      </c>
      <c r="H87" s="152"/>
      <c r="I87" s="166"/>
      <c r="J87" s="166"/>
    </row>
    <row r="88" spans="1:10" s="42" customFormat="1" ht="22.5" x14ac:dyDescent="0.2">
      <c r="A88" s="48" t="s">
        <v>263</v>
      </c>
      <c r="B88" s="123" t="s">
        <v>145</v>
      </c>
      <c r="C88" s="66">
        <v>11135.300000000001</v>
      </c>
      <c r="D88" s="69">
        <f t="shared" si="24"/>
        <v>10021.77</v>
      </c>
      <c r="E88" s="69">
        <f t="shared" si="25"/>
        <v>9465.005000000001</v>
      </c>
      <c r="F88" s="69">
        <f t="shared" si="26"/>
        <v>8908.2400000000016</v>
      </c>
      <c r="G88" s="53"/>
      <c r="H88" s="152"/>
      <c r="I88" s="166"/>
      <c r="J88" s="166"/>
    </row>
    <row r="89" spans="1:10" s="42" customFormat="1" ht="22.5" x14ac:dyDescent="0.2">
      <c r="A89" s="48" t="s">
        <v>264</v>
      </c>
      <c r="B89" s="123" t="s">
        <v>146</v>
      </c>
      <c r="C89" s="66">
        <v>10505</v>
      </c>
      <c r="D89" s="69">
        <f t="shared" si="24"/>
        <v>9454.5</v>
      </c>
      <c r="E89" s="69">
        <f t="shared" si="25"/>
        <v>8929.25</v>
      </c>
      <c r="F89" s="69">
        <f t="shared" si="26"/>
        <v>8404</v>
      </c>
      <c r="G89" s="53"/>
      <c r="H89" s="152"/>
      <c r="I89" s="166"/>
      <c r="J89" s="166"/>
    </row>
    <row r="90" spans="1:10" s="2" customFormat="1" ht="22.5" x14ac:dyDescent="0.2">
      <c r="A90" s="48" t="s">
        <v>265</v>
      </c>
      <c r="B90" s="123" t="s">
        <v>147</v>
      </c>
      <c r="C90" s="66">
        <v>9874.7000000000007</v>
      </c>
      <c r="D90" s="69">
        <f t="shared" si="24"/>
        <v>8887.2300000000014</v>
      </c>
      <c r="E90" s="69">
        <f t="shared" si="25"/>
        <v>8393.4950000000008</v>
      </c>
      <c r="F90" s="69">
        <f t="shared" si="26"/>
        <v>7899.7600000000011</v>
      </c>
      <c r="G90" s="15"/>
    </row>
    <row r="91" spans="1:10" s="2" customFormat="1" x14ac:dyDescent="0.2">
      <c r="A91" s="45"/>
      <c r="B91" s="32" t="s">
        <v>13</v>
      </c>
      <c r="C91" s="73"/>
      <c r="D91" s="73"/>
      <c r="E91" s="77"/>
      <c r="F91" s="78"/>
      <c r="G91" s="11"/>
    </row>
    <row r="92" spans="1:10" s="2" customFormat="1" x14ac:dyDescent="0.2">
      <c r="A92" s="52"/>
      <c r="B92" s="21" t="s">
        <v>299</v>
      </c>
      <c r="C92" s="138"/>
      <c r="D92" s="81"/>
      <c r="E92" s="79"/>
      <c r="F92" s="80"/>
      <c r="G92" s="23"/>
    </row>
    <row r="93" spans="1:10" s="2" customFormat="1" x14ac:dyDescent="0.2">
      <c r="A93" s="54"/>
      <c r="B93" s="20" t="s">
        <v>305</v>
      </c>
      <c r="C93" s="138"/>
      <c r="D93" s="152"/>
      <c r="E93" s="81"/>
      <c r="F93" s="82"/>
      <c r="G93" s="25"/>
    </row>
    <row r="94" spans="1:10" s="2" customFormat="1" x14ac:dyDescent="0.2">
      <c r="A94" s="54"/>
      <c r="B94" s="20" t="s">
        <v>84</v>
      </c>
      <c r="C94" s="138"/>
      <c r="D94" s="152"/>
      <c r="E94" s="81"/>
      <c r="F94" s="82"/>
      <c r="G94" s="25"/>
    </row>
    <row r="95" spans="1:10" s="2" customFormat="1" x14ac:dyDescent="0.2">
      <c r="A95" s="54"/>
      <c r="B95" s="20" t="s">
        <v>304</v>
      </c>
      <c r="C95" s="138"/>
      <c r="D95" s="152"/>
      <c r="E95" s="81"/>
      <c r="F95" s="82"/>
      <c r="G95" s="25"/>
    </row>
    <row r="96" spans="1:10" s="2" customFormat="1" x14ac:dyDescent="0.2">
      <c r="A96" s="54"/>
      <c r="B96" s="20"/>
      <c r="C96" s="138"/>
      <c r="D96" s="81"/>
      <c r="E96" s="81"/>
      <c r="F96" s="82"/>
      <c r="G96" s="25"/>
    </row>
    <row r="97" spans="1:7" s="2" customFormat="1" ht="14.1" customHeight="1" x14ac:dyDescent="0.2">
      <c r="A97" s="144" t="s">
        <v>2</v>
      </c>
      <c r="B97" s="145" t="s">
        <v>90</v>
      </c>
      <c r="C97" s="146"/>
      <c r="D97" s="146"/>
      <c r="E97" s="146"/>
      <c r="F97" s="147"/>
      <c r="G97" s="17"/>
    </row>
    <row r="98" spans="1:7" s="2" customFormat="1" ht="14.1" customHeight="1" x14ac:dyDescent="0.2">
      <c r="A98" s="148" t="s">
        <v>91</v>
      </c>
      <c r="B98" s="149" t="s">
        <v>95</v>
      </c>
      <c r="C98" s="150">
        <v>2450000</v>
      </c>
      <c r="D98" s="150">
        <f>C98*0.9</f>
        <v>2205000</v>
      </c>
      <c r="E98" s="150">
        <f>C98*0.85</f>
        <v>2082500</v>
      </c>
      <c r="F98" s="150">
        <f>C98*0.8</f>
        <v>1960000</v>
      </c>
      <c r="G98" s="17"/>
    </row>
    <row r="99" spans="1:7" s="2" customFormat="1" ht="14.1" customHeight="1" x14ac:dyDescent="0.2">
      <c r="A99" s="148" t="s">
        <v>92</v>
      </c>
      <c r="B99" s="149" t="s">
        <v>96</v>
      </c>
      <c r="C99" s="150">
        <v>3450000</v>
      </c>
      <c r="D99" s="150">
        <f>C99*0.9</f>
        <v>3105000</v>
      </c>
      <c r="E99" s="150">
        <f>C99*0.85</f>
        <v>2932500</v>
      </c>
      <c r="F99" s="150">
        <f>C99*0.8</f>
        <v>2760000</v>
      </c>
      <c r="G99" s="17"/>
    </row>
    <row r="100" spans="1:7" s="2" customFormat="1" ht="12" customHeight="1" x14ac:dyDescent="0.2">
      <c r="A100" s="148" t="s">
        <v>93</v>
      </c>
      <c r="B100" s="151" t="s">
        <v>97</v>
      </c>
      <c r="C100" s="150">
        <v>3950000</v>
      </c>
      <c r="D100" s="150">
        <f>C100*0.9</f>
        <v>3555000</v>
      </c>
      <c r="E100" s="150">
        <f>C100*0.85</f>
        <v>3357500</v>
      </c>
      <c r="F100" s="150">
        <f>C100*0.8</f>
        <v>3160000</v>
      </c>
      <c r="G100" s="15"/>
    </row>
    <row r="101" spans="1:7" s="2" customFormat="1" ht="13.5" customHeight="1" x14ac:dyDescent="0.2">
      <c r="A101" s="63"/>
      <c r="B101" s="113" t="s">
        <v>16</v>
      </c>
      <c r="C101" s="110"/>
      <c r="D101" s="110"/>
      <c r="E101" s="110"/>
      <c r="F101" s="111"/>
      <c r="G101" s="15"/>
    </row>
    <row r="102" spans="1:7" ht="12.75" customHeight="1" x14ac:dyDescent="0.2">
      <c r="A102" s="57" t="s">
        <v>204</v>
      </c>
      <c r="B102" s="169" t="s">
        <v>269</v>
      </c>
      <c r="C102" s="129">
        <v>21945</v>
      </c>
      <c r="D102" s="109">
        <f>C102*0.7</f>
        <v>15361.499999999998</v>
      </c>
      <c r="E102" s="109">
        <f>C102*0.65</f>
        <v>14264.25</v>
      </c>
      <c r="F102" s="109">
        <f>C102*0.6</f>
        <v>13167</v>
      </c>
    </row>
    <row r="103" spans="1:7" s="2" customFormat="1" x14ac:dyDescent="0.2">
      <c r="A103" s="58" t="s">
        <v>205</v>
      </c>
      <c r="B103" s="3" t="s">
        <v>309</v>
      </c>
      <c r="C103" s="83">
        <v>13145</v>
      </c>
      <c r="D103" s="109">
        <f>C103*0.7</f>
        <v>9201.5</v>
      </c>
      <c r="E103" s="109">
        <f>C103*0.65</f>
        <v>8544.25</v>
      </c>
      <c r="F103" s="109">
        <f>C103*0.6</f>
        <v>7887</v>
      </c>
      <c r="G103" s="15"/>
    </row>
    <row r="104" spans="1:7" ht="14.25" customHeight="1" x14ac:dyDescent="0.2">
      <c r="A104" s="58" t="s">
        <v>206</v>
      </c>
      <c r="B104" s="3" t="s">
        <v>308</v>
      </c>
      <c r="C104" s="83">
        <v>17545</v>
      </c>
      <c r="D104" s="109">
        <f>C104*0.7</f>
        <v>12281.5</v>
      </c>
      <c r="E104" s="109">
        <f>C104*0.65</f>
        <v>11404.25</v>
      </c>
      <c r="F104" s="109">
        <f>C104*0.6</f>
        <v>10527</v>
      </c>
    </row>
    <row r="105" spans="1:7" ht="12.75" customHeight="1" x14ac:dyDescent="0.2">
      <c r="A105" s="174" t="s">
        <v>213</v>
      </c>
      <c r="B105" s="173" t="s">
        <v>310</v>
      </c>
      <c r="C105" s="86">
        <v>19745</v>
      </c>
      <c r="D105" s="109">
        <f t="shared" ref="D105:D111" si="27">C105*0.9</f>
        <v>17770.5</v>
      </c>
      <c r="E105" s="109">
        <f t="shared" ref="E105:E111" si="28">C105*0.85</f>
        <v>16783.25</v>
      </c>
      <c r="F105" s="109">
        <f t="shared" ref="F105:F111" si="29">C105*0.8</f>
        <v>15796</v>
      </c>
    </row>
    <row r="106" spans="1:7" s="2" customFormat="1" x14ac:dyDescent="0.2">
      <c r="A106" s="175" t="s">
        <v>214</v>
      </c>
      <c r="B106" s="172" t="s">
        <v>311</v>
      </c>
      <c r="C106" s="86">
        <v>11825</v>
      </c>
      <c r="D106" s="109">
        <f t="shared" si="27"/>
        <v>10642.5</v>
      </c>
      <c r="E106" s="109">
        <f t="shared" si="28"/>
        <v>10051.25</v>
      </c>
      <c r="F106" s="109">
        <f t="shared" si="29"/>
        <v>9460</v>
      </c>
      <c r="G106" s="8"/>
    </row>
    <row r="107" spans="1:7" s="2" customFormat="1" ht="12.75" customHeight="1" x14ac:dyDescent="0.2">
      <c r="A107" s="176" t="s">
        <v>215</v>
      </c>
      <c r="B107" s="188" t="s">
        <v>312</v>
      </c>
      <c r="C107" s="86">
        <v>15785</v>
      </c>
      <c r="D107" s="109">
        <f t="shared" si="27"/>
        <v>14206.5</v>
      </c>
      <c r="E107" s="109">
        <f t="shared" si="28"/>
        <v>13417.25</v>
      </c>
      <c r="F107" s="109">
        <f t="shared" si="29"/>
        <v>12628</v>
      </c>
      <c r="G107" s="8"/>
    </row>
    <row r="108" spans="1:7" s="2" customFormat="1" ht="13.5" customHeight="1" x14ac:dyDescent="0.2">
      <c r="A108" s="128" t="s">
        <v>267</v>
      </c>
      <c r="B108" s="128" t="s">
        <v>315</v>
      </c>
      <c r="C108" s="185">
        <v>6700</v>
      </c>
      <c r="D108" s="185">
        <f t="shared" si="27"/>
        <v>6030</v>
      </c>
      <c r="E108" s="185">
        <f t="shared" si="28"/>
        <v>5695</v>
      </c>
      <c r="F108" s="185">
        <f t="shared" si="29"/>
        <v>5360</v>
      </c>
      <c r="G108" s="11"/>
    </row>
    <row r="109" spans="1:7" s="2" customFormat="1" ht="13.5" customHeight="1" x14ac:dyDescent="0.2">
      <c r="A109" s="153" t="s">
        <v>268</v>
      </c>
      <c r="B109" s="128" t="s">
        <v>316</v>
      </c>
      <c r="C109" s="185">
        <v>13000</v>
      </c>
      <c r="D109" s="185">
        <f t="shared" si="27"/>
        <v>11700</v>
      </c>
      <c r="E109" s="185">
        <f t="shared" si="28"/>
        <v>11050</v>
      </c>
      <c r="F109" s="185">
        <f t="shared" si="29"/>
        <v>10400</v>
      </c>
      <c r="G109" s="11"/>
    </row>
    <row r="110" spans="1:7" s="2" customFormat="1" x14ac:dyDescent="0.2">
      <c r="A110" s="177" t="s">
        <v>216</v>
      </c>
      <c r="B110" s="128" t="s">
        <v>313</v>
      </c>
      <c r="C110" s="86">
        <v>49445</v>
      </c>
      <c r="D110" s="109">
        <f t="shared" si="27"/>
        <v>44500.5</v>
      </c>
      <c r="E110" s="109">
        <f t="shared" si="28"/>
        <v>42028.25</v>
      </c>
      <c r="F110" s="109">
        <f t="shared" si="29"/>
        <v>39556</v>
      </c>
      <c r="G110" s="25"/>
    </row>
    <row r="111" spans="1:7" s="2" customFormat="1" x14ac:dyDescent="0.2">
      <c r="A111" s="177" t="s">
        <v>217</v>
      </c>
      <c r="B111" s="3" t="s">
        <v>314</v>
      </c>
      <c r="C111" s="133">
        <v>29650</v>
      </c>
      <c r="D111" s="109">
        <f t="shared" si="27"/>
        <v>26685</v>
      </c>
      <c r="E111" s="109">
        <f t="shared" si="28"/>
        <v>25202.5</v>
      </c>
      <c r="F111" s="109">
        <f t="shared" si="29"/>
        <v>23720</v>
      </c>
      <c r="G111" s="25"/>
    </row>
    <row r="112" spans="1:7" s="2" customFormat="1" ht="12" customHeight="1" x14ac:dyDescent="0.2">
      <c r="A112" s="45"/>
      <c r="B112" s="29" t="s">
        <v>218</v>
      </c>
      <c r="C112" s="77"/>
      <c r="D112" s="77"/>
      <c r="E112" s="77"/>
      <c r="F112" s="78"/>
      <c r="G112" s="17"/>
    </row>
    <row r="113" spans="1:7" s="2" customFormat="1" ht="12" customHeight="1" x14ac:dyDescent="0.2">
      <c r="A113" s="59"/>
      <c r="B113" s="33" t="s">
        <v>12</v>
      </c>
      <c r="C113" s="84"/>
      <c r="D113" s="84"/>
      <c r="E113" s="84"/>
      <c r="F113" s="85"/>
      <c r="G113" s="9"/>
    </row>
    <row r="114" spans="1:7" s="2" customFormat="1" ht="12" customHeight="1" x14ac:dyDescent="0.2">
      <c r="A114" s="59"/>
      <c r="B114" s="33" t="s">
        <v>219</v>
      </c>
      <c r="C114" s="84"/>
      <c r="D114" s="84"/>
      <c r="E114" s="84"/>
      <c r="F114" s="85"/>
      <c r="G114" s="9"/>
    </row>
    <row r="115" spans="1:7" s="2" customFormat="1" ht="12" customHeight="1" x14ac:dyDescent="0.2">
      <c r="A115" s="178" t="s">
        <v>220</v>
      </c>
      <c r="B115" s="4" t="s">
        <v>270</v>
      </c>
      <c r="C115" s="5">
        <v>34430</v>
      </c>
      <c r="D115" s="86">
        <f>C115*0.9</f>
        <v>30987</v>
      </c>
      <c r="E115" s="86">
        <f>C115*0.85</f>
        <v>29265.5</v>
      </c>
      <c r="F115" s="86">
        <f>C115*0.8</f>
        <v>27544</v>
      </c>
      <c r="G115" s="8"/>
    </row>
    <row r="116" spans="1:7" s="2" customFormat="1" ht="12" customHeight="1" x14ac:dyDescent="0.2">
      <c r="A116" s="170" t="s">
        <v>221</v>
      </c>
      <c r="B116" s="4" t="s">
        <v>271</v>
      </c>
      <c r="C116" s="5">
        <v>32450</v>
      </c>
      <c r="D116" s="86">
        <f>C116*0.9</f>
        <v>29205</v>
      </c>
      <c r="E116" s="86">
        <f>C116*0.85</f>
        <v>27582.5</v>
      </c>
      <c r="F116" s="86">
        <f>C116*0.8</f>
        <v>25960</v>
      </c>
      <c r="G116" s="13"/>
    </row>
    <row r="117" spans="1:7" s="2" customFormat="1" ht="12" customHeight="1" x14ac:dyDescent="0.2">
      <c r="A117" s="170" t="s">
        <v>222</v>
      </c>
      <c r="B117" s="4" t="s">
        <v>272</v>
      </c>
      <c r="C117" s="5">
        <v>31460</v>
      </c>
      <c r="D117" s="86">
        <f>C117*0.9</f>
        <v>28314</v>
      </c>
      <c r="E117" s="86">
        <f>C117*0.85</f>
        <v>26741</v>
      </c>
      <c r="F117" s="86">
        <f>C117*0.8</f>
        <v>25168</v>
      </c>
      <c r="G117" s="9"/>
    </row>
    <row r="118" spans="1:7" s="2" customFormat="1" x14ac:dyDescent="0.2">
      <c r="A118" s="170" t="s">
        <v>223</v>
      </c>
      <c r="B118" s="4" t="s">
        <v>273</v>
      </c>
      <c r="C118" s="5">
        <v>30415</v>
      </c>
      <c r="D118" s="86">
        <f>C118*0.9</f>
        <v>27373.5</v>
      </c>
      <c r="E118" s="86">
        <f>C118*0.85</f>
        <v>25852.75</v>
      </c>
      <c r="F118" s="86">
        <f>C118*0.8</f>
        <v>24332</v>
      </c>
      <c r="G118" s="9"/>
    </row>
    <row r="119" spans="1:7" s="2" customFormat="1" ht="12" customHeight="1" x14ac:dyDescent="0.2">
      <c r="A119" s="44"/>
      <c r="B119" s="179" t="s">
        <v>224</v>
      </c>
      <c r="C119" s="130"/>
      <c r="D119" s="131"/>
      <c r="E119" s="131"/>
      <c r="F119" s="131"/>
      <c r="G119" s="9"/>
    </row>
    <row r="120" spans="1:7" s="2" customFormat="1" ht="12" customHeight="1" x14ac:dyDescent="0.2">
      <c r="A120" s="180" t="s">
        <v>225</v>
      </c>
      <c r="B120" s="6" t="s">
        <v>274</v>
      </c>
      <c r="C120" s="5">
        <v>23320</v>
      </c>
      <c r="D120" s="86">
        <f t="shared" ref="D120:D125" si="30">C120*0.9</f>
        <v>20988</v>
      </c>
      <c r="E120" s="86">
        <f t="shared" ref="E120:E125" si="31">C120*0.85</f>
        <v>19822</v>
      </c>
      <c r="F120" s="86">
        <f t="shared" ref="F120:F125" si="32">C120*0.8</f>
        <v>18656</v>
      </c>
      <c r="G120" s="19"/>
    </row>
    <row r="121" spans="1:7" s="2" customFormat="1" ht="12" customHeight="1" x14ac:dyDescent="0.2">
      <c r="A121" s="180" t="s">
        <v>226</v>
      </c>
      <c r="B121" s="6" t="s">
        <v>275</v>
      </c>
      <c r="C121" s="5">
        <v>22330</v>
      </c>
      <c r="D121" s="86">
        <f t="shared" si="30"/>
        <v>20097</v>
      </c>
      <c r="E121" s="86">
        <f t="shared" si="31"/>
        <v>18980.5</v>
      </c>
      <c r="F121" s="86">
        <f t="shared" si="32"/>
        <v>17864</v>
      </c>
      <c r="G121" s="19"/>
    </row>
    <row r="122" spans="1:7" s="2" customFormat="1" x14ac:dyDescent="0.2">
      <c r="A122" s="170" t="s">
        <v>227</v>
      </c>
      <c r="B122" s="6" t="s">
        <v>276</v>
      </c>
      <c r="C122" s="5">
        <v>20680</v>
      </c>
      <c r="D122" s="86">
        <f t="shared" si="30"/>
        <v>18612</v>
      </c>
      <c r="E122" s="86">
        <f t="shared" si="31"/>
        <v>17578</v>
      </c>
      <c r="F122" s="86">
        <f t="shared" si="32"/>
        <v>16544</v>
      </c>
      <c r="G122" s="19"/>
    </row>
    <row r="123" spans="1:7" s="2" customFormat="1" ht="12" customHeight="1" x14ac:dyDescent="0.2">
      <c r="A123" s="170" t="s">
        <v>228</v>
      </c>
      <c r="B123" s="6" t="s">
        <v>277</v>
      </c>
      <c r="C123" s="5">
        <v>19470</v>
      </c>
      <c r="D123" s="86">
        <f t="shared" si="30"/>
        <v>17523</v>
      </c>
      <c r="E123" s="86">
        <f t="shared" si="31"/>
        <v>16549.5</v>
      </c>
      <c r="F123" s="86">
        <f t="shared" si="32"/>
        <v>15576</v>
      </c>
      <c r="G123" s="19"/>
    </row>
    <row r="124" spans="1:7" s="2" customFormat="1" ht="12" customHeight="1" x14ac:dyDescent="0.2">
      <c r="A124" s="170" t="s">
        <v>229</v>
      </c>
      <c r="B124" s="6" t="s">
        <v>278</v>
      </c>
      <c r="C124" s="5">
        <v>18865</v>
      </c>
      <c r="D124" s="86">
        <f t="shared" si="30"/>
        <v>16978.5</v>
      </c>
      <c r="E124" s="86">
        <f t="shared" si="31"/>
        <v>16035.25</v>
      </c>
      <c r="F124" s="86">
        <f t="shared" si="32"/>
        <v>15092</v>
      </c>
      <c r="G124" s="19"/>
    </row>
    <row r="125" spans="1:7" s="2" customFormat="1" ht="12" customHeight="1" x14ac:dyDescent="0.2">
      <c r="A125" s="170" t="s">
        <v>230</v>
      </c>
      <c r="B125" s="6" t="s">
        <v>279</v>
      </c>
      <c r="C125" s="5">
        <v>18260</v>
      </c>
      <c r="D125" s="86">
        <f t="shared" si="30"/>
        <v>16434</v>
      </c>
      <c r="E125" s="86">
        <f t="shared" si="31"/>
        <v>15521</v>
      </c>
      <c r="F125" s="86">
        <f t="shared" si="32"/>
        <v>14608</v>
      </c>
      <c r="G125" s="19"/>
    </row>
    <row r="126" spans="1:7" s="2" customFormat="1" ht="12" customHeight="1" x14ac:dyDescent="0.2">
      <c r="A126" s="44"/>
      <c r="B126" s="33" t="s">
        <v>231</v>
      </c>
      <c r="C126" s="73"/>
      <c r="D126" s="114"/>
      <c r="E126" s="114"/>
      <c r="F126" s="114"/>
      <c r="G126" s="19"/>
    </row>
    <row r="127" spans="1:7" ht="12.75" customHeight="1" x14ac:dyDescent="0.2">
      <c r="A127" s="170" t="s">
        <v>232</v>
      </c>
      <c r="B127" s="4" t="s">
        <v>280</v>
      </c>
      <c r="C127" s="5">
        <v>68970</v>
      </c>
      <c r="D127" s="86">
        <f t="shared" ref="D127:D132" si="33">C127*0.9</f>
        <v>62073</v>
      </c>
      <c r="E127" s="86">
        <f t="shared" ref="E127:E132" si="34">C127*0.85</f>
        <v>58624.5</v>
      </c>
      <c r="F127" s="86">
        <f t="shared" ref="F127:F132" si="35">C127*0.8</f>
        <v>55176</v>
      </c>
    </row>
    <row r="128" spans="1:7" ht="12.75" customHeight="1" x14ac:dyDescent="0.2">
      <c r="A128" s="170" t="s">
        <v>233</v>
      </c>
      <c r="B128" s="4" t="s">
        <v>281</v>
      </c>
      <c r="C128" s="5">
        <v>108900</v>
      </c>
      <c r="D128" s="86">
        <f t="shared" si="33"/>
        <v>98010</v>
      </c>
      <c r="E128" s="86">
        <f t="shared" si="34"/>
        <v>92565</v>
      </c>
      <c r="F128" s="86">
        <f t="shared" si="35"/>
        <v>87120</v>
      </c>
    </row>
    <row r="129" spans="1:7" ht="12.75" customHeight="1" x14ac:dyDescent="0.2">
      <c r="A129" s="170" t="s">
        <v>234</v>
      </c>
      <c r="B129" s="4" t="s">
        <v>282</v>
      </c>
      <c r="C129" s="5">
        <v>20295</v>
      </c>
      <c r="D129" s="86">
        <f t="shared" si="33"/>
        <v>18265.5</v>
      </c>
      <c r="E129" s="86">
        <f t="shared" si="34"/>
        <v>17250.75</v>
      </c>
      <c r="F129" s="86">
        <f t="shared" si="35"/>
        <v>16236</v>
      </c>
    </row>
    <row r="130" spans="1:7" ht="12.75" customHeight="1" x14ac:dyDescent="0.2">
      <c r="A130" s="170" t="s">
        <v>235</v>
      </c>
      <c r="B130" s="4" t="s">
        <v>283</v>
      </c>
      <c r="C130" s="5">
        <v>19250</v>
      </c>
      <c r="D130" s="86">
        <f t="shared" si="33"/>
        <v>17325</v>
      </c>
      <c r="E130" s="86">
        <f t="shared" si="34"/>
        <v>16362.5</v>
      </c>
      <c r="F130" s="86">
        <f t="shared" si="35"/>
        <v>15400</v>
      </c>
    </row>
    <row r="131" spans="1:7" ht="12.75" customHeight="1" x14ac:dyDescent="0.2">
      <c r="A131" s="170" t="s">
        <v>236</v>
      </c>
      <c r="B131" s="4" t="s">
        <v>284</v>
      </c>
      <c r="C131" s="5">
        <v>18480</v>
      </c>
      <c r="D131" s="86">
        <f t="shared" si="33"/>
        <v>16632</v>
      </c>
      <c r="E131" s="86">
        <f t="shared" si="34"/>
        <v>15708</v>
      </c>
      <c r="F131" s="86">
        <f t="shared" si="35"/>
        <v>14784</v>
      </c>
    </row>
    <row r="132" spans="1:7" x14ac:dyDescent="0.2">
      <c r="A132" s="170" t="s">
        <v>237</v>
      </c>
      <c r="B132" s="4" t="s">
        <v>285</v>
      </c>
      <c r="C132" s="5">
        <v>17600</v>
      </c>
      <c r="D132" s="86">
        <f t="shared" si="33"/>
        <v>15840</v>
      </c>
      <c r="E132" s="86">
        <f t="shared" si="34"/>
        <v>14960</v>
      </c>
      <c r="F132" s="86">
        <f t="shared" si="35"/>
        <v>14080</v>
      </c>
    </row>
    <row r="133" spans="1:7" customFormat="1" ht="22.5" x14ac:dyDescent="0.2">
      <c r="A133" s="44"/>
      <c r="B133" s="179" t="s">
        <v>238</v>
      </c>
      <c r="C133" s="84"/>
      <c r="D133" s="131"/>
      <c r="E133" s="131"/>
      <c r="F133" s="131"/>
    </row>
    <row r="134" spans="1:7" customFormat="1" x14ac:dyDescent="0.2">
      <c r="A134" s="170" t="s">
        <v>239</v>
      </c>
      <c r="B134" s="6" t="s">
        <v>286</v>
      </c>
      <c r="C134" s="5">
        <v>14685</v>
      </c>
      <c r="D134" s="86">
        <f t="shared" ref="D134:D139" si="36">C134*0.9</f>
        <v>13216.5</v>
      </c>
      <c r="E134" s="86">
        <f t="shared" ref="E134:E139" si="37">C134*0.85</f>
        <v>12482.25</v>
      </c>
      <c r="F134" s="86">
        <f t="shared" ref="F134:F139" si="38">C134*0.8</f>
        <v>11748</v>
      </c>
    </row>
    <row r="135" spans="1:7" s="2" customFormat="1" ht="12" customHeight="1" x14ac:dyDescent="0.2">
      <c r="A135" s="170" t="s">
        <v>240</v>
      </c>
      <c r="B135" s="6" t="s">
        <v>287</v>
      </c>
      <c r="C135" s="5">
        <v>13640</v>
      </c>
      <c r="D135" s="86">
        <f t="shared" si="36"/>
        <v>12276</v>
      </c>
      <c r="E135" s="86">
        <f t="shared" si="37"/>
        <v>11594</v>
      </c>
      <c r="F135" s="86">
        <f t="shared" si="38"/>
        <v>10912</v>
      </c>
      <c r="G135" s="15"/>
    </row>
    <row r="136" spans="1:7" s="2" customFormat="1" ht="10.5" customHeight="1" x14ac:dyDescent="0.2">
      <c r="A136" s="170" t="s">
        <v>241</v>
      </c>
      <c r="B136" s="6" t="s">
        <v>288</v>
      </c>
      <c r="C136" s="5">
        <v>12210</v>
      </c>
      <c r="D136" s="86">
        <f t="shared" si="36"/>
        <v>10989</v>
      </c>
      <c r="E136" s="86">
        <f t="shared" si="37"/>
        <v>10378.5</v>
      </c>
      <c r="F136" s="86">
        <f t="shared" si="38"/>
        <v>9768</v>
      </c>
      <c r="G136" s="11"/>
    </row>
    <row r="137" spans="1:7" s="2" customFormat="1" ht="12" customHeight="1" x14ac:dyDescent="0.2">
      <c r="A137" s="170" t="s">
        <v>242</v>
      </c>
      <c r="B137" s="6" t="s">
        <v>290</v>
      </c>
      <c r="C137" s="5">
        <v>11605</v>
      </c>
      <c r="D137" s="86">
        <f t="shared" si="36"/>
        <v>10444.5</v>
      </c>
      <c r="E137" s="86">
        <f t="shared" si="37"/>
        <v>9864.25</v>
      </c>
      <c r="F137" s="86">
        <f t="shared" si="38"/>
        <v>9284</v>
      </c>
      <c r="G137" s="23"/>
    </row>
    <row r="138" spans="1:7" s="2" customFormat="1" ht="12" customHeight="1" x14ac:dyDescent="0.2">
      <c r="A138" s="170" t="s">
        <v>243</v>
      </c>
      <c r="B138" s="6" t="s">
        <v>289</v>
      </c>
      <c r="C138" s="5">
        <v>11000</v>
      </c>
      <c r="D138" s="86">
        <f t="shared" si="36"/>
        <v>9900</v>
      </c>
      <c r="E138" s="86">
        <f t="shared" si="37"/>
        <v>9350</v>
      </c>
      <c r="F138" s="86">
        <f t="shared" si="38"/>
        <v>8800</v>
      </c>
      <c r="G138" s="23"/>
    </row>
    <row r="139" spans="1:7" s="2" customFormat="1" ht="12" customHeight="1" x14ac:dyDescent="0.2">
      <c r="A139" s="170" t="s">
        <v>244</v>
      </c>
      <c r="B139" s="6" t="s">
        <v>291</v>
      </c>
      <c r="C139" s="5">
        <v>10560</v>
      </c>
      <c r="D139" s="86">
        <f t="shared" si="36"/>
        <v>9504</v>
      </c>
      <c r="E139" s="86">
        <f t="shared" si="37"/>
        <v>8976</v>
      </c>
      <c r="F139" s="86">
        <f t="shared" si="38"/>
        <v>8448</v>
      </c>
      <c r="G139" s="23"/>
    </row>
    <row r="140" spans="1:7" s="2" customFormat="1" ht="23.25" customHeight="1" x14ac:dyDescent="0.2">
      <c r="A140" s="181"/>
      <c r="B140" s="181" t="s">
        <v>306</v>
      </c>
      <c r="C140" s="182"/>
      <c r="D140" s="182"/>
      <c r="E140" s="182"/>
      <c r="F140" s="182"/>
      <c r="G140" s="23"/>
    </row>
    <row r="141" spans="1:7" s="2" customFormat="1" ht="12" customHeight="1" x14ac:dyDescent="0.2">
      <c r="A141" s="183" t="s">
        <v>245</v>
      </c>
      <c r="B141" s="170" t="s">
        <v>292</v>
      </c>
      <c r="C141" s="184">
        <v>13750</v>
      </c>
      <c r="D141" s="185">
        <f>C141*0.9</f>
        <v>12375</v>
      </c>
      <c r="E141" s="185">
        <f>C141*0.85</f>
        <v>11687.5</v>
      </c>
      <c r="F141" s="185">
        <f>C141*0.8</f>
        <v>11000</v>
      </c>
      <c r="G141" s="23"/>
    </row>
    <row r="142" spans="1:7" s="2" customFormat="1" ht="12" customHeight="1" x14ac:dyDescent="0.2">
      <c r="A142" s="183" t="s">
        <v>246</v>
      </c>
      <c r="B142" s="170" t="s">
        <v>293</v>
      </c>
      <c r="C142" s="184">
        <v>13200</v>
      </c>
      <c r="D142" s="185">
        <f>C142*0.9</f>
        <v>11880</v>
      </c>
      <c r="E142" s="185">
        <f>C142*0.85</f>
        <v>11220</v>
      </c>
      <c r="F142" s="185">
        <f>C142*0.8</f>
        <v>10560</v>
      </c>
      <c r="G142" s="23"/>
    </row>
    <row r="143" spans="1:7" s="2" customFormat="1" ht="12" customHeight="1" x14ac:dyDescent="0.2">
      <c r="A143" s="183" t="s">
        <v>247</v>
      </c>
      <c r="B143" s="170" t="s">
        <v>294</v>
      </c>
      <c r="C143" s="184">
        <v>12672</v>
      </c>
      <c r="D143" s="185">
        <f>C143*0.9</f>
        <v>11404.800000000001</v>
      </c>
      <c r="E143" s="185">
        <f>C143*0.85</f>
        <v>10771.199999999999</v>
      </c>
      <c r="F143" s="185">
        <f>C143*0.8</f>
        <v>10137.6</v>
      </c>
      <c r="G143" s="23"/>
    </row>
    <row r="144" spans="1:7" s="2" customFormat="1" ht="12" customHeight="1" x14ac:dyDescent="0.2">
      <c r="A144" s="181"/>
      <c r="B144" s="181" t="s">
        <v>248</v>
      </c>
      <c r="C144" s="182"/>
      <c r="D144" s="182"/>
      <c r="E144" s="182"/>
      <c r="F144" s="182"/>
      <c r="G144" s="23"/>
    </row>
    <row r="145" spans="1:25" s="2" customFormat="1" ht="12" customHeight="1" x14ac:dyDescent="0.2">
      <c r="A145" s="170" t="s">
        <v>249</v>
      </c>
      <c r="B145" s="170" t="s">
        <v>295</v>
      </c>
      <c r="C145" s="184">
        <v>30442</v>
      </c>
      <c r="D145" s="186">
        <f>C145*0.9</f>
        <v>27397.8</v>
      </c>
      <c r="E145" s="186">
        <f>C145*0.85</f>
        <v>25875.7</v>
      </c>
      <c r="F145" s="186">
        <f>C145*0.8</f>
        <v>24353.600000000002</v>
      </c>
      <c r="G145" s="23"/>
    </row>
    <row r="146" spans="1:25" s="2" customFormat="1" ht="12" customHeight="1" x14ac:dyDescent="0.2">
      <c r="A146" s="170" t="s">
        <v>250</v>
      </c>
      <c r="B146" s="170" t="s">
        <v>296</v>
      </c>
      <c r="C146" s="187">
        <v>51645</v>
      </c>
      <c r="D146" s="186">
        <f>C146*0.9</f>
        <v>46480.5</v>
      </c>
      <c r="E146" s="186">
        <f>C146*0.85</f>
        <v>43898.25</v>
      </c>
      <c r="F146" s="186">
        <f>C146*0.8</f>
        <v>41316</v>
      </c>
      <c r="G146" s="25"/>
    </row>
    <row r="147" spans="1:25" s="2" customFormat="1" ht="12" customHeight="1" x14ac:dyDescent="0.2">
      <c r="A147" s="183" t="s">
        <v>251</v>
      </c>
      <c r="B147" s="188" t="s">
        <v>297</v>
      </c>
      <c r="C147" s="187">
        <v>74167</v>
      </c>
      <c r="D147" s="186">
        <f>C147*0.9</f>
        <v>66750.3</v>
      </c>
      <c r="E147" s="186">
        <f>C147*0.85</f>
        <v>63041.95</v>
      </c>
      <c r="F147" s="186">
        <f>C147*0.8</f>
        <v>59333.600000000006</v>
      </c>
      <c r="G147" s="25"/>
    </row>
    <row r="148" spans="1:25" s="2" customFormat="1" ht="14.1" customHeight="1" x14ac:dyDescent="0.2">
      <c r="A148" s="44"/>
      <c r="B148" s="31" t="s">
        <v>208</v>
      </c>
      <c r="C148" s="73"/>
      <c r="D148" s="73"/>
      <c r="E148" s="73"/>
      <c r="F148" s="73"/>
      <c r="G148" s="13"/>
    </row>
    <row r="149" spans="1:25" s="31" customFormat="1" x14ac:dyDescent="0.2">
      <c r="A149" s="170" t="s">
        <v>207</v>
      </c>
      <c r="B149" s="170" t="s">
        <v>298</v>
      </c>
      <c r="C149" s="67">
        <v>4500</v>
      </c>
      <c r="D149" s="86">
        <f>C149*0.9</f>
        <v>4050</v>
      </c>
      <c r="E149" s="86">
        <f>C149*0.85</f>
        <v>3825</v>
      </c>
      <c r="F149" s="86">
        <f>C149*0.8</f>
        <v>3600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2" customFormat="1" ht="12" customHeight="1" x14ac:dyDescent="0.2">
      <c r="A150" s="45"/>
      <c r="B150" s="32" t="s">
        <v>94</v>
      </c>
      <c r="C150" s="73"/>
      <c r="D150" s="73"/>
      <c r="E150" s="73"/>
      <c r="F150" s="127"/>
      <c r="G150" s="23"/>
    </row>
    <row r="151" spans="1:25" s="2" customFormat="1" x14ac:dyDescent="0.2">
      <c r="A151" s="60" t="s">
        <v>3</v>
      </c>
      <c r="B151" s="26" t="s">
        <v>300</v>
      </c>
      <c r="C151" s="27"/>
      <c r="D151" s="27"/>
      <c r="E151" s="27"/>
      <c r="F151" s="27"/>
      <c r="G151" s="23"/>
    </row>
    <row r="152" spans="1:25" s="2" customFormat="1" ht="22.5" x14ac:dyDescent="0.2">
      <c r="A152" s="61"/>
      <c r="B152" s="171" t="s">
        <v>302</v>
      </c>
      <c r="C152" s="27"/>
      <c r="D152" s="27"/>
      <c r="E152" s="27"/>
      <c r="F152" s="27"/>
      <c r="G152" s="23"/>
    </row>
    <row r="153" spans="1:25" s="2" customFormat="1" x14ac:dyDescent="0.2">
      <c r="A153" s="61"/>
      <c r="B153" s="27"/>
      <c r="C153" s="27"/>
      <c r="D153" s="27"/>
      <c r="E153" s="27"/>
      <c r="F153" s="27"/>
      <c r="G153" s="23"/>
    </row>
    <row r="154" spans="1:25" s="2" customFormat="1" x14ac:dyDescent="0.2">
      <c r="A154" s="61"/>
      <c r="B154" s="27" t="s">
        <v>210</v>
      </c>
      <c r="C154" s="27"/>
      <c r="D154" s="27"/>
      <c r="E154" s="27"/>
      <c r="F154" s="27"/>
      <c r="G154" s="23"/>
    </row>
    <row r="155" spans="1:25" s="2" customFormat="1" ht="22.5" customHeight="1" x14ac:dyDescent="0.2">
      <c r="A155" s="61"/>
      <c r="B155" s="171" t="s">
        <v>211</v>
      </c>
      <c r="C155" s="27"/>
      <c r="D155" s="27"/>
      <c r="E155" s="27"/>
      <c r="F155" s="27"/>
      <c r="G155" s="23"/>
    </row>
    <row r="156" spans="1:25" s="2" customFormat="1" ht="22.5" x14ac:dyDescent="0.2">
      <c r="A156" s="61"/>
      <c r="B156" s="171" t="s">
        <v>212</v>
      </c>
      <c r="C156" s="27"/>
      <c r="D156" s="27"/>
      <c r="E156" s="27"/>
      <c r="F156" s="27"/>
      <c r="G156" s="23"/>
    </row>
    <row r="157" spans="1:25" s="2" customFormat="1" x14ac:dyDescent="0.2">
      <c r="A157" s="191"/>
      <c r="B157" s="192" t="s">
        <v>209</v>
      </c>
      <c r="C157" s="193"/>
      <c r="D157" s="193"/>
      <c r="E157" s="193"/>
      <c r="F157" s="194"/>
      <c r="G157" s="17"/>
    </row>
    <row r="158" spans="1:25" s="2" customFormat="1" x14ac:dyDescent="0.2">
      <c r="A158" s="31"/>
      <c r="B158" s="31" t="s">
        <v>73</v>
      </c>
      <c r="C158" s="31"/>
      <c r="D158" s="31"/>
      <c r="E158" s="31"/>
      <c r="F158" s="31"/>
      <c r="G158" s="17"/>
    </row>
    <row r="159" spans="1:25" s="40" customFormat="1" ht="12" customHeight="1" x14ac:dyDescent="0.2">
      <c r="A159" s="14" t="s">
        <v>23</v>
      </c>
      <c r="B159" s="14" t="s">
        <v>75</v>
      </c>
      <c r="C159" s="67">
        <v>7450</v>
      </c>
      <c r="D159" s="83">
        <f>C159*0.7</f>
        <v>5215</v>
      </c>
      <c r="E159" s="83">
        <f>C159*0.65</f>
        <v>4842.5</v>
      </c>
      <c r="F159" s="83">
        <f>C159*0.6</f>
        <v>4470</v>
      </c>
      <c r="G159" s="41"/>
    </row>
    <row r="160" spans="1:25" s="40" customFormat="1" ht="12" customHeight="1" x14ac:dyDescent="0.2">
      <c r="A160" s="14" t="s">
        <v>79</v>
      </c>
      <c r="B160" s="14" t="s">
        <v>77</v>
      </c>
      <c r="C160" s="67">
        <v>6700</v>
      </c>
      <c r="D160" s="83">
        <f>C160*0.9</f>
        <v>6030</v>
      </c>
      <c r="E160" s="83">
        <f>C160*0.85</f>
        <v>5695</v>
      </c>
      <c r="F160" s="83">
        <f>C160*0.8</f>
        <v>5360</v>
      </c>
      <c r="G160" s="41"/>
    </row>
    <row r="161" spans="1:24" s="2" customFormat="1" ht="12" customHeight="1" x14ac:dyDescent="0.2">
      <c r="A161" s="60" t="s">
        <v>24</v>
      </c>
      <c r="B161" s="3" t="s">
        <v>76</v>
      </c>
      <c r="C161" s="66">
        <v>4450</v>
      </c>
      <c r="D161" s="129">
        <f>C161*0.7</f>
        <v>3115</v>
      </c>
      <c r="E161" s="129">
        <f>C161*0.65</f>
        <v>2892.5</v>
      </c>
      <c r="F161" s="129">
        <f>C161*0.6</f>
        <v>2670</v>
      </c>
      <c r="G161" s="8"/>
    </row>
    <row r="162" spans="1:24" s="2" customFormat="1" ht="12" customHeight="1" x14ac:dyDescent="0.2">
      <c r="A162" s="60" t="s">
        <v>80</v>
      </c>
      <c r="B162" s="3" t="s">
        <v>78</v>
      </c>
      <c r="C162" s="66">
        <v>4000</v>
      </c>
      <c r="D162" s="83">
        <f>C162*0.9</f>
        <v>3600</v>
      </c>
      <c r="E162" s="83">
        <f>C162*0.85</f>
        <v>3400</v>
      </c>
      <c r="F162" s="83">
        <f>C162*0.8</f>
        <v>3200</v>
      </c>
      <c r="G162" s="8"/>
    </row>
    <row r="163" spans="1:24" s="2" customFormat="1" ht="12" customHeight="1" x14ac:dyDescent="0.2">
      <c r="A163" s="45"/>
      <c r="B163" s="29" t="s">
        <v>25</v>
      </c>
      <c r="C163" s="87"/>
      <c r="D163" s="87"/>
      <c r="E163" s="87"/>
      <c r="F163" s="88"/>
      <c r="G163" s="8"/>
    </row>
    <row r="164" spans="1:24" s="2" customFormat="1" ht="11.25" customHeight="1" x14ac:dyDescent="0.2">
      <c r="A164" s="59"/>
      <c r="B164" s="34" t="s">
        <v>14</v>
      </c>
      <c r="C164" s="89"/>
      <c r="D164" s="89"/>
      <c r="E164" s="89"/>
      <c r="F164" s="90"/>
      <c r="G164" s="17"/>
    </row>
    <row r="165" spans="1:24" s="2" customFormat="1" ht="12" customHeight="1" x14ac:dyDescent="0.2">
      <c r="A165" s="59"/>
      <c r="B165" s="31" t="s">
        <v>26</v>
      </c>
      <c r="C165" s="92"/>
      <c r="D165" s="92"/>
      <c r="E165" s="92"/>
      <c r="F165" s="93"/>
      <c r="G165" s="8"/>
    </row>
    <row r="166" spans="1:24" s="2" customFormat="1" ht="12" customHeight="1" x14ac:dyDescent="0.2">
      <c r="A166" s="6" t="s">
        <v>27</v>
      </c>
      <c r="B166" s="6" t="s">
        <v>28</v>
      </c>
      <c r="C166" s="124">
        <v>33500</v>
      </c>
      <c r="D166" s="125">
        <f>C166*0.9</f>
        <v>30150</v>
      </c>
      <c r="E166" s="125">
        <f>C166*0.85</f>
        <v>28475</v>
      </c>
      <c r="F166" s="125">
        <f>C166*0.8</f>
        <v>26800</v>
      </c>
      <c r="G166" s="8"/>
    </row>
    <row r="167" spans="1:24" s="2" customFormat="1" ht="12" customHeight="1" x14ac:dyDescent="0.2">
      <c r="A167" s="6" t="s">
        <v>29</v>
      </c>
      <c r="B167" s="6" t="s">
        <v>30</v>
      </c>
      <c r="C167" s="124">
        <v>65000</v>
      </c>
      <c r="D167" s="125">
        <f>C167*0.9</f>
        <v>58500</v>
      </c>
      <c r="E167" s="125">
        <f>C167*0.85</f>
        <v>55250</v>
      </c>
      <c r="F167" s="125">
        <f>C167*0.8</f>
        <v>52000</v>
      </c>
      <c r="G167" s="8"/>
    </row>
    <row r="168" spans="1:24" s="2" customFormat="1" ht="12" customHeight="1" x14ac:dyDescent="0.2">
      <c r="A168" s="6" t="s">
        <v>31</v>
      </c>
      <c r="B168" s="6" t="s">
        <v>32</v>
      </c>
      <c r="C168" s="124">
        <v>6250</v>
      </c>
      <c r="D168" s="125">
        <f>C168*0.9</f>
        <v>5625</v>
      </c>
      <c r="E168" s="125">
        <f>C168*0.85</f>
        <v>5312.5</v>
      </c>
      <c r="F168" s="125">
        <f>C168*0.8</f>
        <v>5000</v>
      </c>
      <c r="G168" s="8"/>
    </row>
    <row r="169" spans="1:24" s="2" customFormat="1" ht="12" customHeight="1" x14ac:dyDescent="0.2">
      <c r="A169" s="6" t="s">
        <v>33</v>
      </c>
      <c r="B169" s="6" t="s">
        <v>34</v>
      </c>
      <c r="C169" s="124">
        <v>6000</v>
      </c>
      <c r="D169" s="125">
        <f>C169*0.9</f>
        <v>5400</v>
      </c>
      <c r="E169" s="125">
        <f>C169*0.85</f>
        <v>5100</v>
      </c>
      <c r="F169" s="125">
        <f>C169*0.8</f>
        <v>4800</v>
      </c>
      <c r="G169" s="8"/>
    </row>
    <row r="170" spans="1:24" s="31" customFormat="1" ht="13.5" customHeight="1" x14ac:dyDescent="0.2">
      <c r="A170" s="6" t="s">
        <v>35</v>
      </c>
      <c r="B170" s="6" t="s">
        <v>36</v>
      </c>
      <c r="C170" s="124">
        <v>5750</v>
      </c>
      <c r="D170" s="125">
        <f>C170*0.9</f>
        <v>5175</v>
      </c>
      <c r="E170" s="125">
        <f>C170*0.85</f>
        <v>4887.5</v>
      </c>
      <c r="F170" s="125">
        <f>C170*0.8</f>
        <v>4600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s="2" customFormat="1" ht="12" customHeight="1" x14ac:dyDescent="0.2">
      <c r="A171" s="59"/>
      <c r="B171" s="31" t="s">
        <v>37</v>
      </c>
      <c r="C171" s="89"/>
      <c r="D171" s="142"/>
      <c r="E171" s="142"/>
      <c r="F171" s="143"/>
      <c r="G171" s="23"/>
    </row>
    <row r="172" spans="1:24" s="2" customFormat="1" ht="12" customHeight="1" x14ac:dyDescent="0.2">
      <c r="A172" s="6" t="s">
        <v>38</v>
      </c>
      <c r="B172" s="6" t="s">
        <v>39</v>
      </c>
      <c r="C172" s="124">
        <v>4000</v>
      </c>
      <c r="D172" s="125">
        <f>C172*0.9</f>
        <v>3600</v>
      </c>
      <c r="E172" s="125">
        <f>C172*0.85</f>
        <v>3400</v>
      </c>
      <c r="F172" s="125">
        <f>C172*0.8</f>
        <v>3200</v>
      </c>
      <c r="G172" s="23"/>
    </row>
    <row r="173" spans="1:24" s="2" customFormat="1" ht="11.25" customHeight="1" x14ac:dyDescent="0.2">
      <c r="A173" s="6" t="s">
        <v>40</v>
      </c>
      <c r="B173" s="6" t="s">
        <v>41</v>
      </c>
      <c r="C173" s="124">
        <v>3850</v>
      </c>
      <c r="D173" s="125">
        <f>C173*0.9</f>
        <v>3465</v>
      </c>
      <c r="E173" s="125">
        <f>C173*0.85</f>
        <v>3272.5</v>
      </c>
      <c r="F173" s="125">
        <f>C173*0.8</f>
        <v>3080</v>
      </c>
      <c r="G173" s="15"/>
    </row>
    <row r="174" spans="1:24" s="2" customFormat="1" ht="11.25" customHeight="1" x14ac:dyDescent="0.2">
      <c r="A174" s="6" t="s">
        <v>42</v>
      </c>
      <c r="B174" s="6" t="s">
        <v>43</v>
      </c>
      <c r="C174" s="124">
        <v>3700</v>
      </c>
      <c r="D174" s="125">
        <f>C174*0.9</f>
        <v>3330</v>
      </c>
      <c r="E174" s="125">
        <f>C174*0.85</f>
        <v>3145</v>
      </c>
      <c r="F174" s="125">
        <f>C174*0.8</f>
        <v>2960</v>
      </c>
      <c r="G174" s="17"/>
    </row>
    <row r="175" spans="1:24" s="2" customFormat="1" ht="11.25" customHeight="1" x14ac:dyDescent="0.2">
      <c r="A175" s="6" t="s">
        <v>44</v>
      </c>
      <c r="B175" s="6" t="s">
        <v>45</v>
      </c>
      <c r="C175" s="124">
        <v>3550</v>
      </c>
      <c r="D175" s="125">
        <f>C175*0.9</f>
        <v>3195</v>
      </c>
      <c r="E175" s="125">
        <f>C175*0.85</f>
        <v>3017.5</v>
      </c>
      <c r="F175" s="125">
        <f>C175*0.8</f>
        <v>2840</v>
      </c>
      <c r="G175" s="17"/>
    </row>
    <row r="176" spans="1:24" s="40" customFormat="1" ht="12" customHeight="1" x14ac:dyDescent="0.2">
      <c r="A176" s="6" t="s">
        <v>46</v>
      </c>
      <c r="B176" s="6" t="s">
        <v>47</v>
      </c>
      <c r="C176" s="124">
        <v>3400</v>
      </c>
      <c r="D176" s="125">
        <f>C176*0.9</f>
        <v>3060</v>
      </c>
      <c r="E176" s="125">
        <f>C176*0.85</f>
        <v>2890</v>
      </c>
      <c r="F176" s="125">
        <f>C176*0.8</f>
        <v>2720</v>
      </c>
      <c r="G176" s="41"/>
    </row>
    <row r="177" spans="1:7" s="40" customFormat="1" ht="12" customHeight="1" x14ac:dyDescent="0.2">
      <c r="A177" s="31"/>
      <c r="B177" s="31" t="s">
        <v>74</v>
      </c>
      <c r="C177" s="31"/>
      <c r="D177" s="31"/>
      <c r="E177" s="31"/>
      <c r="F177" s="31"/>
      <c r="G177" s="41"/>
    </row>
    <row r="178" spans="1:7" s="2" customFormat="1" ht="12" customHeight="1" x14ac:dyDescent="0.2">
      <c r="A178" s="14" t="s">
        <v>48</v>
      </c>
      <c r="B178" s="14" t="s">
        <v>82</v>
      </c>
      <c r="C178" s="132">
        <v>5960</v>
      </c>
      <c r="D178" s="83">
        <f>$C178*0.7</f>
        <v>4172</v>
      </c>
      <c r="E178" s="83">
        <f>$C178*0.65</f>
        <v>3874</v>
      </c>
      <c r="F178" s="83">
        <f>$C178*0.6</f>
        <v>3576</v>
      </c>
      <c r="G178" s="8"/>
    </row>
    <row r="179" spans="1:7" s="2" customFormat="1" ht="12" customHeight="1" x14ac:dyDescent="0.2">
      <c r="A179" s="14" t="s">
        <v>49</v>
      </c>
      <c r="B179" s="91" t="s">
        <v>81</v>
      </c>
      <c r="C179" s="132">
        <v>4200</v>
      </c>
      <c r="D179" s="83">
        <f>$C179*0.7</f>
        <v>2940</v>
      </c>
      <c r="E179" s="83">
        <f>$C179*0.65</f>
        <v>2730</v>
      </c>
      <c r="F179" s="83">
        <f>$C179*0.6</f>
        <v>2520</v>
      </c>
      <c r="G179" s="8"/>
    </row>
    <row r="180" spans="1:7" s="2" customFormat="1" ht="12" customHeight="1" x14ac:dyDescent="0.2">
      <c r="A180" s="45"/>
      <c r="B180" s="29" t="s">
        <v>50</v>
      </c>
      <c r="C180" s="87"/>
      <c r="D180" s="87"/>
      <c r="E180" s="87"/>
      <c r="F180" s="88"/>
      <c r="G180" s="8"/>
    </row>
    <row r="181" spans="1:7" s="2" customFormat="1" ht="11.25" customHeight="1" x14ac:dyDescent="0.2">
      <c r="A181" s="59"/>
      <c r="B181" s="34" t="s">
        <v>14</v>
      </c>
      <c r="C181" s="89"/>
      <c r="D181" s="89"/>
      <c r="E181" s="89"/>
      <c r="F181" s="90"/>
      <c r="G181" s="17"/>
    </row>
    <row r="182" spans="1:7" s="2" customFormat="1" ht="12" customHeight="1" x14ac:dyDescent="0.2">
      <c r="A182" s="59"/>
      <c r="B182" s="31" t="s">
        <v>51</v>
      </c>
      <c r="C182" s="92"/>
      <c r="D182" s="92"/>
      <c r="E182" s="92"/>
      <c r="F182" s="93"/>
      <c r="G182" s="8"/>
    </row>
    <row r="183" spans="1:7" s="2" customFormat="1" ht="12" customHeight="1" x14ac:dyDescent="0.2">
      <c r="A183" s="6" t="s">
        <v>52</v>
      </c>
      <c r="B183" s="4" t="s">
        <v>53</v>
      </c>
      <c r="C183" s="132">
        <v>28000</v>
      </c>
      <c r="D183" s="86">
        <f>$C183*0.9</f>
        <v>25200</v>
      </c>
      <c r="E183" s="86">
        <f>$C183*0.85</f>
        <v>23800</v>
      </c>
      <c r="F183" s="86">
        <f>$C183*0.8</f>
        <v>22400</v>
      </c>
      <c r="G183" s="8"/>
    </row>
    <row r="184" spans="1:7" s="2" customFormat="1" ht="12" customHeight="1" x14ac:dyDescent="0.2">
      <c r="A184" s="6" t="s">
        <v>54</v>
      </c>
      <c r="B184" s="4" t="s">
        <v>55</v>
      </c>
      <c r="C184" s="132">
        <v>54000</v>
      </c>
      <c r="D184" s="86">
        <f>$C184*0.9</f>
        <v>48600</v>
      </c>
      <c r="E184" s="86">
        <f>$C184*0.85</f>
        <v>45900</v>
      </c>
      <c r="F184" s="86">
        <f>$C184*0.8</f>
        <v>43200</v>
      </c>
      <c r="G184" s="8"/>
    </row>
    <row r="185" spans="1:7" s="2" customFormat="1" ht="12" customHeight="1" x14ac:dyDescent="0.2">
      <c r="A185" s="58" t="s">
        <v>56</v>
      </c>
      <c r="B185" s="3" t="s">
        <v>57</v>
      </c>
      <c r="C185" s="132">
        <v>5200</v>
      </c>
      <c r="D185" s="86">
        <f>$C185*0.9</f>
        <v>4680</v>
      </c>
      <c r="E185" s="86">
        <f>$C185*0.85</f>
        <v>4420</v>
      </c>
      <c r="F185" s="86">
        <f>$C185*0.8</f>
        <v>4160</v>
      </c>
      <c r="G185" s="8"/>
    </row>
    <row r="186" spans="1:7" s="2" customFormat="1" ht="12" customHeight="1" x14ac:dyDescent="0.2">
      <c r="A186" s="58" t="s">
        <v>58</v>
      </c>
      <c r="B186" s="3" t="s">
        <v>59</v>
      </c>
      <c r="C186" s="132">
        <v>5000</v>
      </c>
      <c r="D186" s="86">
        <f>$C186*0.9</f>
        <v>4500</v>
      </c>
      <c r="E186" s="86">
        <f>$C186*0.85</f>
        <v>4250</v>
      </c>
      <c r="F186" s="86">
        <f>$C186*0.8</f>
        <v>4000</v>
      </c>
      <c r="G186" s="8"/>
    </row>
    <row r="187" spans="1:7" s="2" customFormat="1" ht="12" customHeight="1" x14ac:dyDescent="0.2">
      <c r="A187" s="58" t="s">
        <v>60</v>
      </c>
      <c r="B187" s="3" t="s">
        <v>61</v>
      </c>
      <c r="C187" s="132">
        <v>4800</v>
      </c>
      <c r="D187" s="86">
        <f>$C187*0.9</f>
        <v>4320</v>
      </c>
      <c r="E187" s="86">
        <f>$C187*0.85</f>
        <v>4080</v>
      </c>
      <c r="F187" s="86">
        <f>$C187*0.8</f>
        <v>3840</v>
      </c>
      <c r="G187" s="15"/>
    </row>
    <row r="188" spans="1:7" s="2" customFormat="1" ht="10.5" customHeight="1" x14ac:dyDescent="0.2">
      <c r="A188" s="59"/>
      <c r="B188" s="31" t="s">
        <v>62</v>
      </c>
      <c r="C188" s="92"/>
      <c r="D188" s="92"/>
      <c r="E188" s="92"/>
      <c r="F188" s="92"/>
      <c r="G188" s="11"/>
    </row>
    <row r="189" spans="1:7" s="2" customFormat="1" ht="11.25" customHeight="1" x14ac:dyDescent="0.2">
      <c r="A189" s="6" t="s">
        <v>63</v>
      </c>
      <c r="B189" s="3" t="s">
        <v>64</v>
      </c>
      <c r="C189" s="132">
        <v>3920</v>
      </c>
      <c r="D189" s="86">
        <f>$C189*0.9</f>
        <v>3528</v>
      </c>
      <c r="E189" s="86">
        <f>$C189*0.85</f>
        <v>3332</v>
      </c>
      <c r="F189" s="86">
        <f>$C189*0.8</f>
        <v>3136</v>
      </c>
      <c r="G189" s="25"/>
    </row>
    <row r="190" spans="1:7" s="2" customFormat="1" ht="12" customHeight="1" x14ac:dyDescent="0.2">
      <c r="A190" s="6" t="s">
        <v>65</v>
      </c>
      <c r="B190" s="3" t="s">
        <v>66</v>
      </c>
      <c r="C190" s="132">
        <v>3780</v>
      </c>
      <c r="D190" s="86">
        <f>$C190*0.9</f>
        <v>3402</v>
      </c>
      <c r="E190" s="86">
        <f>$C190*0.85</f>
        <v>3213</v>
      </c>
      <c r="F190" s="86">
        <f>$C190*0.8</f>
        <v>3024</v>
      </c>
      <c r="G190" s="25"/>
    </row>
    <row r="191" spans="1:7" s="2" customFormat="1" ht="12" customHeight="1" x14ac:dyDescent="0.2">
      <c r="A191" s="58" t="s">
        <v>67</v>
      </c>
      <c r="B191" s="3" t="s">
        <v>68</v>
      </c>
      <c r="C191" s="132">
        <v>3640</v>
      </c>
      <c r="D191" s="86">
        <f>$C191*0.9</f>
        <v>3276</v>
      </c>
      <c r="E191" s="86">
        <f>$C191*0.85</f>
        <v>3094</v>
      </c>
      <c r="F191" s="86">
        <f>$C191*0.8</f>
        <v>2912</v>
      </c>
      <c r="G191" s="17"/>
    </row>
    <row r="192" spans="1:7" s="2" customFormat="1" ht="12" customHeight="1" x14ac:dyDescent="0.2">
      <c r="A192" s="58" t="s">
        <v>69</v>
      </c>
      <c r="B192" s="3" t="s">
        <v>70</v>
      </c>
      <c r="C192" s="132">
        <v>3500</v>
      </c>
      <c r="D192" s="86">
        <f>$C192*0.9</f>
        <v>3150</v>
      </c>
      <c r="E192" s="86">
        <f>$C192*0.85</f>
        <v>2975</v>
      </c>
      <c r="F192" s="86">
        <f>$C192*0.8</f>
        <v>2800</v>
      </c>
      <c r="G192" s="9"/>
    </row>
    <row r="193" spans="1:7" s="2" customFormat="1" ht="12" customHeight="1" x14ac:dyDescent="0.2">
      <c r="A193" s="58" t="s">
        <v>71</v>
      </c>
      <c r="B193" s="3" t="s">
        <v>72</v>
      </c>
      <c r="C193" s="132">
        <v>3360</v>
      </c>
      <c r="D193" s="86">
        <f>$C193*0.9</f>
        <v>3024</v>
      </c>
      <c r="E193" s="86">
        <f>$C193*0.85</f>
        <v>2856</v>
      </c>
      <c r="F193" s="86">
        <f>$C193*0.8</f>
        <v>2688</v>
      </c>
      <c r="G193" s="9"/>
    </row>
    <row r="194" spans="1:7" s="2" customFormat="1" ht="12" customHeight="1" x14ac:dyDescent="0.2">
      <c r="A194" s="63"/>
      <c r="B194" s="113" t="s">
        <v>318</v>
      </c>
      <c r="C194" s="110"/>
      <c r="D194" s="110"/>
      <c r="E194" s="110"/>
      <c r="F194" s="111"/>
      <c r="G194" s="9"/>
    </row>
    <row r="195" spans="1:7" s="2" customFormat="1" ht="12" customHeight="1" x14ac:dyDescent="0.2">
      <c r="A195" s="58" t="s">
        <v>317</v>
      </c>
      <c r="B195" s="3" t="s">
        <v>319</v>
      </c>
      <c r="C195" s="186">
        <v>8500</v>
      </c>
      <c r="D195" s="86">
        <f>$C195*0.9</f>
        <v>7650</v>
      </c>
      <c r="E195" s="86">
        <f>$C195*0.85</f>
        <v>7225</v>
      </c>
      <c r="F195" s="86">
        <f>$C195*0.8</f>
        <v>6800</v>
      </c>
      <c r="G195" s="9"/>
    </row>
    <row r="196" spans="1:7" s="2" customFormat="1" ht="12" customHeight="1" x14ac:dyDescent="0.2">
      <c r="A196" s="45"/>
      <c r="B196" s="32" t="s">
        <v>94</v>
      </c>
      <c r="C196" s="18"/>
      <c r="D196" s="18"/>
      <c r="E196" s="18"/>
      <c r="F196" s="15"/>
      <c r="G196" s="9"/>
    </row>
    <row r="197" spans="1:7" s="2" customFormat="1" ht="12" customHeight="1" x14ac:dyDescent="0.2">
      <c r="A197" s="52"/>
      <c r="B197" s="21" t="s">
        <v>301</v>
      </c>
      <c r="C197" s="22"/>
      <c r="D197" s="22"/>
      <c r="E197" s="22"/>
      <c r="F197" s="53"/>
      <c r="G197" s="8"/>
    </row>
    <row r="198" spans="1:7" s="2" customFormat="1" ht="24.75" customHeight="1" x14ac:dyDescent="0.2">
      <c r="A198" s="55"/>
      <c r="B198" s="190" t="s">
        <v>303</v>
      </c>
      <c r="C198" s="24"/>
      <c r="D198" s="24"/>
      <c r="E198" s="24"/>
      <c r="F198" s="56"/>
      <c r="G198" s="8"/>
    </row>
    <row r="199" spans="1:7" s="2" customFormat="1" ht="12" customHeight="1" x14ac:dyDescent="0.2">
      <c r="A199" s="63"/>
      <c r="B199" s="113" t="s">
        <v>15</v>
      </c>
      <c r="C199" s="64"/>
      <c r="D199" s="64"/>
      <c r="E199" s="64"/>
      <c r="F199" s="65"/>
      <c r="G199" s="9"/>
    </row>
    <row r="200" spans="1:7" s="2" customFormat="1" ht="12" customHeight="1" x14ac:dyDescent="0.2">
      <c r="A200" s="5"/>
      <c r="B200" s="7" t="s">
        <v>89</v>
      </c>
      <c r="C200" s="37"/>
      <c r="D200" s="38"/>
      <c r="E200" s="38"/>
      <c r="F200" s="38"/>
      <c r="G200" s="9"/>
    </row>
    <row r="201" spans="1:7" s="2" customFormat="1" ht="12" customHeight="1" x14ac:dyDescent="0.2">
      <c r="A201" s="62"/>
      <c r="B201" s="7" t="s">
        <v>11</v>
      </c>
      <c r="C201" s="155"/>
      <c r="D201" s="38"/>
      <c r="E201" s="38"/>
      <c r="F201" s="38"/>
      <c r="G201" s="19"/>
    </row>
    <row r="202" spans="1:7" s="2" customFormat="1" ht="12" customHeight="1" x14ac:dyDescent="0.2">
      <c r="A202" s="62"/>
      <c r="B202" s="7" t="s">
        <v>85</v>
      </c>
      <c r="C202" s="156"/>
      <c r="D202" s="38"/>
      <c r="E202" s="38"/>
      <c r="F202" s="38"/>
      <c r="G202" s="19"/>
    </row>
    <row r="203" spans="1:7" s="2" customFormat="1" x14ac:dyDescent="0.2">
      <c r="A203" s="3"/>
      <c r="B203" s="154" t="s">
        <v>9</v>
      </c>
      <c r="C203" s="4"/>
      <c r="D203" s="4"/>
      <c r="E203" s="4"/>
      <c r="F203" s="4"/>
      <c r="G203" s="19"/>
    </row>
    <row r="204" spans="1:7" s="2" customFormat="1" ht="12" customHeight="1" x14ac:dyDescent="0.2">
      <c r="A204" s="44"/>
      <c r="B204" s="31" t="s">
        <v>86</v>
      </c>
      <c r="C204" s="12"/>
      <c r="D204" s="12"/>
      <c r="E204" s="12"/>
      <c r="F204" s="13"/>
      <c r="G204" s="19"/>
    </row>
    <row r="205" spans="1:7" s="2" customFormat="1" ht="12" customHeight="1" x14ac:dyDescent="0.2">
      <c r="A205" s="4"/>
      <c r="B205" s="7" t="s">
        <v>87</v>
      </c>
      <c r="C205" s="155"/>
      <c r="D205" s="157"/>
      <c r="E205" s="157"/>
      <c r="F205" s="157"/>
      <c r="G205" s="19"/>
    </row>
    <row r="206" spans="1:7" s="2" customFormat="1" ht="12" customHeight="1" x14ac:dyDescent="0.2">
      <c r="A206" s="5"/>
      <c r="B206" s="7" t="s">
        <v>88</v>
      </c>
      <c r="C206" s="158"/>
      <c r="D206" s="156"/>
      <c r="E206" s="156"/>
      <c r="F206" s="156"/>
      <c r="G206" s="19"/>
    </row>
    <row r="207" spans="1:7" ht="12.75" customHeight="1" x14ac:dyDescent="0.2">
      <c r="A207" s="3"/>
      <c r="B207" s="7" t="s">
        <v>10</v>
      </c>
      <c r="C207" s="156"/>
      <c r="D207" s="3"/>
      <c r="E207" s="3"/>
      <c r="F207" s="3"/>
    </row>
    <row r="208" spans="1:7" ht="12.75" customHeight="1" x14ac:dyDescent="0.2">
      <c r="A208" s="97"/>
      <c r="B208" s="97"/>
      <c r="C208" s="98"/>
      <c r="D208" s="97"/>
      <c r="E208" s="97"/>
      <c r="F208" s="97"/>
    </row>
    <row r="209" spans="1:6" x14ac:dyDescent="0.2">
      <c r="A209" s="97"/>
      <c r="B209" s="99" t="s">
        <v>0</v>
      </c>
      <c r="C209" s="98"/>
      <c r="D209" s="97"/>
      <c r="E209" s="97"/>
      <c r="F209" s="97"/>
    </row>
    <row r="210" spans="1:6" ht="12.75" customHeight="1" x14ac:dyDescent="0.2">
      <c r="A210" s="97"/>
      <c r="B210" s="99" t="s">
        <v>1</v>
      </c>
      <c r="C210" s="98"/>
      <c r="D210" s="97"/>
      <c r="E210" s="97"/>
      <c r="F210" s="97"/>
    </row>
    <row r="211" spans="1:6" ht="14.25" customHeight="1" x14ac:dyDescent="0.2">
      <c r="A211" s="19"/>
      <c r="B211" s="10" t="s">
        <v>17</v>
      </c>
      <c r="C211" s="19"/>
      <c r="D211" s="19"/>
      <c r="E211" s="19"/>
      <c r="F211" s="19"/>
    </row>
    <row r="212" spans="1:6" ht="12.75" customHeight="1" x14ac:dyDescent="0.2">
      <c r="A212" s="19"/>
      <c r="B212" s="10" t="s">
        <v>22</v>
      </c>
      <c r="C212" s="19"/>
      <c r="D212" s="19"/>
      <c r="E212" s="19"/>
      <c r="F212" s="19"/>
    </row>
  </sheetData>
  <autoFilter ref="A2:F2"/>
  <mergeCells count="1">
    <mergeCell ref="C1:E1"/>
  </mergeCells>
  <phoneticPr fontId="2" type="noConversion"/>
  <pageMargins left="0.39370078740157483" right="0.28999999999999998" top="0.56999999999999995" bottom="0.2" header="0.17" footer="0"/>
  <pageSetup paperSize="9" scale="54" fitToHeight="3" orientation="portrait" r:id="rId1"/>
  <headerFooter alignWithMargins="0">
    <oddHeader>&amp;C&amp;8Приложение к приказу N PL_17_09_2012
Прайс-лист ООО "Аби" для партнеров
тел.: (495) 783-37-00; сайт: www.ABBYY.ru&amp;R&amp;8Действителен с 17.09.2012</oddHeader>
  </headerFooter>
  <rowBreaks count="1" manualBreakCount="1">
    <brk id="96" max="5" man="1"/>
  </rowBreaks>
  <ignoredErrors>
    <ignoredError sqref="D160 F160 E16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A1F2EC5-71E2-41CB-88CD-9426B70AD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8FD2E25-ECF3-4EE9-BC30-98A765EE2B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581193-AE06-4714-862C-B803DA2DA10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Продукты ABBYY</vt:lpstr>
      <vt:lpstr>'Продукты ABBYY'!Область_печати</vt:lpstr>
    </vt:vector>
  </TitlesOfParts>
  <Company>ООО "Аби", www.ABBYY.ru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для реселлеров</dc:title>
  <dc:creator>ООО "Аби"</dc:creator>
  <dc:description>Lingvo, FineReader, PDF Transformer</dc:description>
  <cp:lastModifiedBy>admin</cp:lastModifiedBy>
  <cp:lastPrinted>2011-09-20T07:40:58Z</cp:lastPrinted>
  <dcterms:created xsi:type="dcterms:W3CDTF">1996-10-14T23:33:28Z</dcterms:created>
  <dcterms:modified xsi:type="dcterms:W3CDTF">2012-09-19T09:17:46Z</dcterms:modified>
</cp:coreProperties>
</file>